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45" windowWidth="15135" windowHeight="8130"/>
  </bookViews>
  <sheets>
    <sheet name="تخصیص واحد" sheetId="3" r:id="rId1"/>
  </sheets>
  <calcPr calcId="125725"/>
  <fileRecoveryPr autoRecover="0"/>
</workbook>
</file>

<file path=xl/calcChain.xml><?xml version="1.0" encoding="utf-8"?>
<calcChain xmlns="http://schemas.openxmlformats.org/spreadsheetml/2006/main">
  <c r="M95" i="3"/>
  <c r="N95" s="1"/>
  <c r="M23"/>
  <c r="N23" s="1"/>
  <c r="J23"/>
  <c r="J95"/>
  <c r="J96"/>
  <c r="J94"/>
  <c r="J82"/>
  <c r="J77"/>
  <c r="J67"/>
  <c r="J57"/>
  <c r="J26"/>
  <c r="J22"/>
  <c r="J99"/>
  <c r="J98"/>
  <c r="J97"/>
  <c r="J93"/>
  <c r="J92"/>
  <c r="J91"/>
  <c r="J90"/>
  <c r="J89"/>
  <c r="J88"/>
  <c r="J87"/>
  <c r="J86"/>
  <c r="J85"/>
  <c r="J84"/>
  <c r="J83"/>
  <c r="J81"/>
  <c r="J80"/>
  <c r="J79"/>
  <c r="J78"/>
  <c r="J76"/>
  <c r="J75"/>
  <c r="J74"/>
  <c r="J73"/>
  <c r="J72"/>
  <c r="J71"/>
  <c r="J70"/>
  <c r="J69"/>
  <c r="J68"/>
  <c r="J66"/>
  <c r="J65"/>
  <c r="J64"/>
  <c r="J63"/>
  <c r="J62"/>
  <c r="J61"/>
  <c r="J60"/>
  <c r="J59"/>
  <c r="J58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5"/>
  <c r="J24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J2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I99" l="1"/>
  <c r="K99" s="1"/>
  <c r="L99" s="1"/>
  <c r="M99" s="1"/>
  <c r="N99" s="1"/>
  <c r="I98"/>
  <c r="I97"/>
  <c r="K97" s="1"/>
  <c r="L97" s="1"/>
  <c r="M97" s="1"/>
  <c r="N97" s="1"/>
  <c r="I96"/>
  <c r="I95"/>
  <c r="I94"/>
  <c r="K94" s="1"/>
  <c r="L94" s="1"/>
  <c r="M94" s="1"/>
  <c r="N94" s="1"/>
  <c r="I93"/>
  <c r="K93" s="1"/>
  <c r="L93" s="1"/>
  <c r="M93" s="1"/>
  <c r="N93" s="1"/>
  <c r="I92"/>
  <c r="I91"/>
  <c r="K91" s="1"/>
  <c r="L91" s="1"/>
  <c r="M91" s="1"/>
  <c r="N91" s="1"/>
  <c r="I90"/>
  <c r="I89"/>
  <c r="K89" s="1"/>
  <c r="L89" s="1"/>
  <c r="M89" s="1"/>
  <c r="N89" s="1"/>
  <c r="I88"/>
  <c r="I87"/>
  <c r="K87" s="1"/>
  <c r="L87" s="1"/>
  <c r="M87" s="1"/>
  <c r="N87" s="1"/>
  <c r="I86"/>
  <c r="I85"/>
  <c r="K85" s="1"/>
  <c r="L85" s="1"/>
  <c r="M85" s="1"/>
  <c r="N85" s="1"/>
  <c r="I84"/>
  <c r="I83"/>
  <c r="K83" s="1"/>
  <c r="L83" s="1"/>
  <c r="M83" s="1"/>
  <c r="N83" s="1"/>
  <c r="I82"/>
  <c r="I81"/>
  <c r="K81" s="1"/>
  <c r="L81" s="1"/>
  <c r="M81" s="1"/>
  <c r="N81" s="1"/>
  <c r="I80"/>
  <c r="I79"/>
  <c r="K79" s="1"/>
  <c r="L79" s="1"/>
  <c r="M79" s="1"/>
  <c r="N79" s="1"/>
  <c r="I78"/>
  <c r="I77"/>
  <c r="K77" s="1"/>
  <c r="L77" s="1"/>
  <c r="M77" s="1"/>
  <c r="N77" s="1"/>
  <c r="I76"/>
  <c r="K76" s="1"/>
  <c r="L76" s="1"/>
  <c r="M76" s="1"/>
  <c r="N76" s="1"/>
  <c r="I75"/>
  <c r="K75" s="1"/>
  <c r="L75" s="1"/>
  <c r="M75" s="1"/>
  <c r="N75" s="1"/>
  <c r="I74"/>
  <c r="I73"/>
  <c r="K73" s="1"/>
  <c r="L73" s="1"/>
  <c r="M73" s="1"/>
  <c r="N73" s="1"/>
  <c r="I72"/>
  <c r="I71"/>
  <c r="K71" s="1"/>
  <c r="L71" s="1"/>
  <c r="M71" s="1"/>
  <c r="N71" s="1"/>
  <c r="I70"/>
  <c r="I69"/>
  <c r="K69" s="1"/>
  <c r="L69" s="1"/>
  <c r="M69" s="1"/>
  <c r="N69" s="1"/>
  <c r="I68"/>
  <c r="K68" s="1"/>
  <c r="L68" s="1"/>
  <c r="M68" s="1"/>
  <c r="N68" s="1"/>
  <c r="I67"/>
  <c r="K67" s="1"/>
  <c r="L67" s="1"/>
  <c r="M67" s="1"/>
  <c r="N67" s="1"/>
  <c r="I66"/>
  <c r="K66" s="1"/>
  <c r="L66" s="1"/>
  <c r="M66" s="1"/>
  <c r="N66" s="1"/>
  <c r="I65"/>
  <c r="K65" s="1"/>
  <c r="L65" s="1"/>
  <c r="M65" s="1"/>
  <c r="N65" s="1"/>
  <c r="I64"/>
  <c r="I63"/>
  <c r="K63" s="1"/>
  <c r="L63" s="1"/>
  <c r="M63" s="1"/>
  <c r="N63" s="1"/>
  <c r="I62"/>
  <c r="I61"/>
  <c r="K61" s="1"/>
  <c r="L61" s="1"/>
  <c r="M61" s="1"/>
  <c r="N61" s="1"/>
  <c r="I60"/>
  <c r="I59"/>
  <c r="K59" s="1"/>
  <c r="L59" s="1"/>
  <c r="M59" s="1"/>
  <c r="N59" s="1"/>
  <c r="I58"/>
  <c r="I57"/>
  <c r="K57" s="1"/>
  <c r="L57" s="1"/>
  <c r="M57" s="1"/>
  <c r="N57" s="1"/>
  <c r="I56"/>
  <c r="I55"/>
  <c r="K55" s="1"/>
  <c r="L55" s="1"/>
  <c r="M55" s="1"/>
  <c r="N55" s="1"/>
  <c r="I54"/>
  <c r="I53"/>
  <c r="K53" s="1"/>
  <c r="L53" s="1"/>
  <c r="M53" s="1"/>
  <c r="N53" s="1"/>
  <c r="I52"/>
  <c r="I51"/>
  <c r="K51" s="1"/>
  <c r="L51" s="1"/>
  <c r="M51" s="1"/>
  <c r="N51" s="1"/>
  <c r="I50"/>
  <c r="K50" s="1"/>
  <c r="L50" s="1"/>
  <c r="M50" s="1"/>
  <c r="N50" s="1"/>
  <c r="I49"/>
  <c r="K49" s="1"/>
  <c r="L49" s="1"/>
  <c r="M49" s="1"/>
  <c r="N49" s="1"/>
  <c r="I48"/>
  <c r="I47"/>
  <c r="K47" s="1"/>
  <c r="L47" s="1"/>
  <c r="M47" s="1"/>
  <c r="N47" s="1"/>
  <c r="I46"/>
  <c r="I45"/>
  <c r="K45" s="1"/>
  <c r="L45" s="1"/>
  <c r="M45" s="1"/>
  <c r="N45" s="1"/>
  <c r="I44"/>
  <c r="K44" s="1"/>
  <c r="L44" s="1"/>
  <c r="M44" s="1"/>
  <c r="N44" s="1"/>
  <c r="I43"/>
  <c r="K43" s="1"/>
  <c r="L43" s="1"/>
  <c r="M43" s="1"/>
  <c r="N43" s="1"/>
  <c r="I42"/>
  <c r="I41"/>
  <c r="K41" s="1"/>
  <c r="L41" s="1"/>
  <c r="M41" s="1"/>
  <c r="N41" s="1"/>
  <c r="I40"/>
  <c r="I39"/>
  <c r="K39" s="1"/>
  <c r="L39" s="1"/>
  <c r="M39" s="1"/>
  <c r="N39" s="1"/>
  <c r="I38"/>
  <c r="I37"/>
  <c r="K37" s="1"/>
  <c r="L37" s="1"/>
  <c r="M37" s="1"/>
  <c r="N37" s="1"/>
  <c r="I36"/>
  <c r="I35"/>
  <c r="K35" s="1"/>
  <c r="L35" s="1"/>
  <c r="M35" s="1"/>
  <c r="N35" s="1"/>
  <c r="I34"/>
  <c r="I33"/>
  <c r="K33" s="1"/>
  <c r="L33" s="1"/>
  <c r="M33" s="1"/>
  <c r="N33" s="1"/>
  <c r="I32"/>
  <c r="I31"/>
  <c r="I30"/>
  <c r="I29"/>
  <c r="K29" s="1"/>
  <c r="L29" s="1"/>
  <c r="M29" s="1"/>
  <c r="N29" s="1"/>
  <c r="I28"/>
  <c r="I27"/>
  <c r="K27" s="1"/>
  <c r="L27" s="1"/>
  <c r="M27" s="1"/>
  <c r="N27" s="1"/>
  <c r="I26"/>
  <c r="K26" s="1"/>
  <c r="L26" s="1"/>
  <c r="M26" s="1"/>
  <c r="N26" s="1"/>
  <c r="I25"/>
  <c r="K25" s="1"/>
  <c r="L25" s="1"/>
  <c r="M25" s="1"/>
  <c r="N25" s="1"/>
  <c r="I24"/>
  <c r="K24" s="1"/>
  <c r="L24" s="1"/>
  <c r="M24" s="1"/>
  <c r="N24" s="1"/>
  <c r="I23"/>
  <c r="I22"/>
  <c r="I21"/>
  <c r="K21" s="1"/>
  <c r="L21" s="1"/>
  <c r="M21" s="1"/>
  <c r="N21" s="1"/>
  <c r="I20"/>
  <c r="I19"/>
  <c r="K19" s="1"/>
  <c r="L19" s="1"/>
  <c r="M19" s="1"/>
  <c r="N19" s="1"/>
  <c r="I18"/>
  <c r="I17"/>
  <c r="K17" s="1"/>
  <c r="L17" s="1"/>
  <c r="M17" s="1"/>
  <c r="N17" s="1"/>
  <c r="I16"/>
  <c r="I15"/>
  <c r="K15" s="1"/>
  <c r="L15" s="1"/>
  <c r="M15" s="1"/>
  <c r="N15" s="1"/>
  <c r="I14"/>
  <c r="K14" s="1"/>
  <c r="L14" s="1"/>
  <c r="M14" s="1"/>
  <c r="N14" s="1"/>
  <c r="I13"/>
  <c r="I12"/>
  <c r="I11"/>
  <c r="I10"/>
  <c r="I9"/>
  <c r="I8"/>
  <c r="I7"/>
  <c r="I6"/>
  <c r="I5"/>
  <c r="I4"/>
  <c r="I3"/>
  <c r="I2"/>
  <c r="K98"/>
  <c r="L98" s="1"/>
  <c r="M98" s="1"/>
  <c r="N98" s="1"/>
  <c r="K96"/>
  <c r="L96" s="1"/>
  <c r="M96" s="1"/>
  <c r="N96" s="1"/>
  <c r="K92"/>
  <c r="L92" s="1"/>
  <c r="M92" s="1"/>
  <c r="N92" s="1"/>
  <c r="K90"/>
  <c r="L90" s="1"/>
  <c r="M90" s="1"/>
  <c r="N90" s="1"/>
  <c r="K88"/>
  <c r="L88" s="1"/>
  <c r="M88" s="1"/>
  <c r="N88" s="1"/>
  <c r="K86"/>
  <c r="L86" s="1"/>
  <c r="M86" s="1"/>
  <c r="N86" s="1"/>
  <c r="K84"/>
  <c r="L84" s="1"/>
  <c r="M84" s="1"/>
  <c r="N84" s="1"/>
  <c r="K82"/>
  <c r="L82" s="1"/>
  <c r="M82" s="1"/>
  <c r="N82" s="1"/>
  <c r="K80"/>
  <c r="L80" s="1"/>
  <c r="M80" s="1"/>
  <c r="N80" s="1"/>
  <c r="K78"/>
  <c r="L78" s="1"/>
  <c r="M78" s="1"/>
  <c r="N78" s="1"/>
  <c r="K74"/>
  <c r="L74" s="1"/>
  <c r="M74" s="1"/>
  <c r="N74" s="1"/>
  <c r="K72"/>
  <c r="L72" s="1"/>
  <c r="M72" s="1"/>
  <c r="N72" s="1"/>
  <c r="K70"/>
  <c r="L70" s="1"/>
  <c r="M70" s="1"/>
  <c r="N70" s="1"/>
  <c r="K64"/>
  <c r="L64" s="1"/>
  <c r="M64" s="1"/>
  <c r="N64" s="1"/>
  <c r="K62"/>
  <c r="L62" s="1"/>
  <c r="M62" s="1"/>
  <c r="N62" s="1"/>
  <c r="K60"/>
  <c r="L60" s="1"/>
  <c r="M60" s="1"/>
  <c r="N60" s="1"/>
  <c r="K58"/>
  <c r="L58" s="1"/>
  <c r="M58" s="1"/>
  <c r="N58" s="1"/>
  <c r="K56"/>
  <c r="L56" s="1"/>
  <c r="M56" s="1"/>
  <c r="N56" s="1"/>
  <c r="K54"/>
  <c r="L54" s="1"/>
  <c r="M54" s="1"/>
  <c r="N54" s="1"/>
  <c r="K52"/>
  <c r="L52" s="1"/>
  <c r="M52" s="1"/>
  <c r="N52" s="1"/>
  <c r="K48"/>
  <c r="L48" s="1"/>
  <c r="M48" s="1"/>
  <c r="N48" s="1"/>
  <c r="K46"/>
  <c r="L46" s="1"/>
  <c r="M46" s="1"/>
  <c r="N46" s="1"/>
  <c r="K42"/>
  <c r="L42" s="1"/>
  <c r="M42" s="1"/>
  <c r="N42" s="1"/>
  <c r="K40"/>
  <c r="L40" s="1"/>
  <c r="M40" s="1"/>
  <c r="N40" s="1"/>
  <c r="K38"/>
  <c r="L38" s="1"/>
  <c r="M38" s="1"/>
  <c r="N38" s="1"/>
  <c r="K36"/>
  <c r="L36" s="1"/>
  <c r="M36" s="1"/>
  <c r="N36" s="1"/>
  <c r="K34"/>
  <c r="L34" s="1"/>
  <c r="M34" s="1"/>
  <c r="N34" s="1"/>
  <c r="K32"/>
  <c r="L32" s="1"/>
  <c r="M32" s="1"/>
  <c r="N32" s="1"/>
  <c r="K30"/>
  <c r="L30" s="1"/>
  <c r="M30" s="1"/>
  <c r="N30" s="1"/>
  <c r="K28"/>
  <c r="L28" s="1"/>
  <c r="M28" s="1"/>
  <c r="N28" s="1"/>
  <c r="K22"/>
  <c r="L22" s="1"/>
  <c r="M22" s="1"/>
  <c r="N22" s="1"/>
  <c r="K20"/>
  <c r="L20" s="1"/>
  <c r="M20" s="1"/>
  <c r="N20" s="1"/>
  <c r="K18"/>
  <c r="L18" s="1"/>
  <c r="M18" s="1"/>
  <c r="N18" s="1"/>
  <c r="K16"/>
  <c r="L16" s="1"/>
  <c r="M16" s="1"/>
  <c r="N16" s="1"/>
  <c r="K13"/>
  <c r="L13" s="1"/>
  <c r="M13" s="1"/>
  <c r="N13" s="1"/>
  <c r="K12"/>
  <c r="L12" s="1"/>
  <c r="M12" s="1"/>
  <c r="N12" s="1"/>
  <c r="K11"/>
  <c r="L11" s="1"/>
  <c r="M11" s="1"/>
  <c r="N11" s="1"/>
  <c r="K10"/>
  <c r="L10" s="1"/>
  <c r="M10" s="1"/>
  <c r="N10" s="1"/>
  <c r="K9"/>
  <c r="L9" s="1"/>
  <c r="M9" s="1"/>
  <c r="N9" s="1"/>
  <c r="K8"/>
  <c r="L8" s="1"/>
  <c r="M8" s="1"/>
  <c r="N8" s="1"/>
  <c r="K7"/>
  <c r="L7" s="1"/>
  <c r="M7" s="1"/>
  <c r="N7" s="1"/>
  <c r="K6"/>
  <c r="L6" s="1"/>
  <c r="M6" s="1"/>
  <c r="N6" s="1"/>
  <c r="K5"/>
  <c r="L5" s="1"/>
  <c r="M5" s="1"/>
  <c r="N5" s="1"/>
  <c r="K4"/>
  <c r="L4" s="1"/>
  <c r="M4" s="1"/>
  <c r="N4" s="1"/>
  <c r="K3"/>
  <c r="L3" s="1"/>
  <c r="M3" s="1"/>
  <c r="N3" s="1"/>
  <c r="K2"/>
  <c r="L2" l="1"/>
  <c r="M2" s="1"/>
  <c r="N2" s="1"/>
  <c r="K31"/>
  <c r="L31" s="1"/>
  <c r="M31" s="1"/>
  <c r="N31" s="1"/>
</calcChain>
</file>

<file path=xl/sharedStrings.xml><?xml version="1.0" encoding="utf-8"?>
<sst xmlns="http://schemas.openxmlformats.org/spreadsheetml/2006/main" count="212" uniqueCount="190">
  <si>
    <t>نام خانوادگي</t>
  </si>
  <si>
    <t>نام</t>
  </si>
  <si>
    <t>آقابخشي</t>
  </si>
  <si>
    <t>حبيب اله</t>
  </si>
  <si>
    <t>گويري</t>
  </si>
  <si>
    <t>سوزان</t>
  </si>
  <si>
    <t xml:space="preserve">فاطمه </t>
  </si>
  <si>
    <t xml:space="preserve">ليلا </t>
  </si>
  <si>
    <t xml:space="preserve">حسين </t>
  </si>
  <si>
    <t xml:space="preserve">احسني </t>
  </si>
  <si>
    <t xml:space="preserve">دالوندي </t>
  </si>
  <si>
    <t xml:space="preserve">علي </t>
  </si>
  <si>
    <t xml:space="preserve">نيك ذات </t>
  </si>
  <si>
    <t xml:space="preserve">نوشين </t>
  </si>
  <si>
    <t xml:space="preserve">بيانلو </t>
  </si>
  <si>
    <t xml:space="preserve">فرشته </t>
  </si>
  <si>
    <t xml:space="preserve">مهين </t>
  </si>
  <si>
    <t xml:space="preserve">احمدي نژاد </t>
  </si>
  <si>
    <t xml:space="preserve">مريم </t>
  </si>
  <si>
    <t xml:space="preserve">كرماني زاده </t>
  </si>
  <si>
    <t xml:space="preserve">پريسا </t>
  </si>
  <si>
    <t xml:space="preserve">رقيه </t>
  </si>
  <si>
    <t xml:space="preserve">يكه يزدان دوست </t>
  </si>
  <si>
    <t xml:space="preserve">همتي </t>
  </si>
  <si>
    <t xml:space="preserve">محمد رضا </t>
  </si>
  <si>
    <t xml:space="preserve">قده </t>
  </si>
  <si>
    <t xml:space="preserve">خيرالنساء </t>
  </si>
  <si>
    <t xml:space="preserve">محموديان </t>
  </si>
  <si>
    <t xml:space="preserve">هاجر </t>
  </si>
  <si>
    <t>پارسا</t>
  </si>
  <si>
    <t>ونوس</t>
  </si>
  <si>
    <t xml:space="preserve">مرتضي زاده درقه </t>
  </si>
  <si>
    <t xml:space="preserve">محمد علي </t>
  </si>
  <si>
    <t xml:space="preserve">مسعود </t>
  </si>
  <si>
    <t xml:space="preserve">ملك خسروي </t>
  </si>
  <si>
    <t xml:space="preserve">غفار </t>
  </si>
  <si>
    <t xml:space="preserve">مهين پور اصل </t>
  </si>
  <si>
    <t xml:space="preserve">فلاحي خشكناب </t>
  </si>
  <si>
    <t xml:space="preserve">ابوالفضل </t>
  </si>
  <si>
    <t xml:space="preserve">محمد خاني </t>
  </si>
  <si>
    <t>موران</t>
  </si>
  <si>
    <t xml:space="preserve">محمدرضا </t>
  </si>
  <si>
    <t xml:space="preserve">ميرزاباقري </t>
  </si>
  <si>
    <t xml:space="preserve">ندا </t>
  </si>
  <si>
    <t xml:space="preserve">حاجي عابد نائيني </t>
  </si>
  <si>
    <t xml:space="preserve">فرنوش </t>
  </si>
  <si>
    <t xml:space="preserve">حسيني </t>
  </si>
  <si>
    <t xml:space="preserve">عاليه </t>
  </si>
  <si>
    <t>پوربافراني</t>
  </si>
  <si>
    <t xml:space="preserve">عالي زاد </t>
  </si>
  <si>
    <t xml:space="preserve">ويدا </t>
  </si>
  <si>
    <t xml:space="preserve">رشماني دستجردي </t>
  </si>
  <si>
    <t xml:space="preserve">زيور </t>
  </si>
  <si>
    <t xml:space="preserve">فرجي </t>
  </si>
  <si>
    <t>الهام</t>
  </si>
  <si>
    <t xml:space="preserve">زهرا </t>
  </si>
  <si>
    <t>محمودي راد</t>
  </si>
  <si>
    <t xml:space="preserve">ربيعي </t>
  </si>
  <si>
    <t xml:space="preserve">نسرين </t>
  </si>
  <si>
    <t xml:space="preserve">مشكي </t>
  </si>
  <si>
    <t xml:space="preserve">پروانه </t>
  </si>
  <si>
    <t xml:space="preserve">جعفري </t>
  </si>
  <si>
    <t xml:space="preserve">سليمانيه نائيني </t>
  </si>
  <si>
    <t xml:space="preserve">داود </t>
  </si>
  <si>
    <t xml:space="preserve">خوشنويس طرقبه </t>
  </si>
  <si>
    <t xml:space="preserve">زرين </t>
  </si>
  <si>
    <t xml:space="preserve">اسديان </t>
  </si>
  <si>
    <t xml:space="preserve">پروين </t>
  </si>
  <si>
    <t xml:space="preserve">فرزاد </t>
  </si>
  <si>
    <t xml:space="preserve">امين </t>
  </si>
  <si>
    <t xml:space="preserve">فريده </t>
  </si>
  <si>
    <t xml:space="preserve">عباسي </t>
  </si>
  <si>
    <t xml:space="preserve">آذري </t>
  </si>
  <si>
    <t xml:space="preserve">غلامرضا </t>
  </si>
  <si>
    <t xml:space="preserve">غلام زاده </t>
  </si>
  <si>
    <t xml:space="preserve">رهبري </t>
  </si>
  <si>
    <t xml:space="preserve">مرضيه </t>
  </si>
  <si>
    <t xml:space="preserve">وجداني روشن </t>
  </si>
  <si>
    <t xml:space="preserve">افشين </t>
  </si>
  <si>
    <t xml:space="preserve">بيگلريان </t>
  </si>
  <si>
    <t xml:space="preserve">اكبر </t>
  </si>
  <si>
    <t>كوشش</t>
  </si>
  <si>
    <t xml:space="preserve">سيد باقر مداح </t>
  </si>
  <si>
    <t xml:space="preserve">سادات </t>
  </si>
  <si>
    <t xml:space="preserve">صالحي </t>
  </si>
  <si>
    <t xml:space="preserve">اكبري كامراني </t>
  </si>
  <si>
    <t xml:space="preserve">احمد علي </t>
  </si>
  <si>
    <t xml:space="preserve">آني </t>
  </si>
  <si>
    <t xml:space="preserve">كاهه </t>
  </si>
  <si>
    <t xml:space="preserve">اعظم السادات </t>
  </si>
  <si>
    <t xml:space="preserve">ميراب زاده اردكاني </t>
  </si>
  <si>
    <t xml:space="preserve">آرش </t>
  </si>
  <si>
    <t xml:space="preserve">رضا </t>
  </si>
  <si>
    <t xml:space="preserve">مكارم </t>
  </si>
  <si>
    <t xml:space="preserve">اصغر </t>
  </si>
  <si>
    <t xml:space="preserve">فريبا </t>
  </si>
  <si>
    <t xml:space="preserve">نجف زاده </t>
  </si>
  <si>
    <t xml:space="preserve">كامران </t>
  </si>
  <si>
    <t>ابوطالبي</t>
  </si>
  <si>
    <t>شهرام</t>
  </si>
  <si>
    <t>فروع الدين عدل</t>
  </si>
  <si>
    <t>نوري خواجوي</t>
  </si>
  <si>
    <t>چراغي زنجاني</t>
  </si>
  <si>
    <t>آزاد دخت</t>
  </si>
  <si>
    <t>محسن</t>
  </si>
  <si>
    <t>عبدالهي</t>
  </si>
  <si>
    <t>ايرج</t>
  </si>
  <si>
    <t>سيد احمد</t>
  </si>
  <si>
    <t>حاجي عابد نائيني</t>
  </si>
  <si>
    <t>حسيني حاجي بكنده</t>
  </si>
  <si>
    <t>مسگرا</t>
  </si>
  <si>
    <t>نيما</t>
  </si>
  <si>
    <t>بهنيا</t>
  </si>
  <si>
    <t>فتاح زاده</t>
  </si>
  <si>
    <t>علي</t>
  </si>
  <si>
    <t>محقق نژاد</t>
  </si>
  <si>
    <t>حميدرضا</t>
  </si>
  <si>
    <t>مجتبي</t>
  </si>
  <si>
    <t xml:space="preserve">راقانيانس </t>
  </si>
  <si>
    <t>فروهر</t>
  </si>
  <si>
    <t>بهار</t>
  </si>
  <si>
    <t>مرجان</t>
  </si>
  <si>
    <t>ديناري</t>
  </si>
  <si>
    <t>قباد</t>
  </si>
  <si>
    <t>محمدبابايي</t>
  </si>
  <si>
    <t>زنگنه</t>
  </si>
  <si>
    <t>سروي</t>
  </si>
  <si>
    <t>مرسده</t>
  </si>
  <si>
    <t>سميعي</t>
  </si>
  <si>
    <t xml:space="preserve">داوودي </t>
  </si>
  <si>
    <t>شاطرمهدي</t>
  </si>
  <si>
    <t xml:space="preserve">زينت السادات </t>
  </si>
  <si>
    <t>الهه</t>
  </si>
  <si>
    <t>عارفي نيا</t>
  </si>
  <si>
    <t>عظيميان زواره</t>
  </si>
  <si>
    <t>بقايي</t>
  </si>
  <si>
    <t>عبدالرضا</t>
  </si>
  <si>
    <t>دوراني ديزجي</t>
  </si>
  <si>
    <t>مرتضي قلي</t>
  </si>
  <si>
    <t>نيره</t>
  </si>
  <si>
    <t>مريم</t>
  </si>
  <si>
    <t>سارا</t>
  </si>
  <si>
    <t>گازرپور</t>
  </si>
  <si>
    <t xml:space="preserve">معصومه </t>
  </si>
  <si>
    <t>سقايت</t>
  </si>
  <si>
    <t>سيد مهدي</t>
  </si>
  <si>
    <t>جورابلو</t>
  </si>
  <si>
    <t>خادم</t>
  </si>
  <si>
    <t>احمد</t>
  </si>
  <si>
    <t xml:space="preserve">مرضیه </t>
  </si>
  <si>
    <t>سرشکی</t>
  </si>
  <si>
    <t>زینت</t>
  </si>
  <si>
    <t>کواری</t>
  </si>
  <si>
    <t>سید حبیب اله</t>
  </si>
  <si>
    <t>قدکساز</t>
  </si>
  <si>
    <t>احسان</t>
  </si>
  <si>
    <t>نخعي</t>
  </si>
  <si>
    <t>همت</t>
  </si>
  <si>
    <t>محمدعلی</t>
  </si>
  <si>
    <t>بنایی یکتا</t>
  </si>
  <si>
    <t>سعید</t>
  </si>
  <si>
    <t>نجات</t>
  </si>
  <si>
    <t>سحرناز</t>
  </si>
  <si>
    <t>جلالوند</t>
  </si>
  <si>
    <t>خديجه</t>
  </si>
  <si>
    <t>حاجی ملاحاجی</t>
  </si>
  <si>
    <t>ملیحه</t>
  </si>
  <si>
    <t>مرادی</t>
  </si>
  <si>
    <t>عباس</t>
  </si>
  <si>
    <t>کریملو</t>
  </si>
  <si>
    <t>میرجانی اقدم</t>
  </si>
  <si>
    <t>اکبر</t>
  </si>
  <si>
    <t>سکینه</t>
  </si>
  <si>
    <t>موسوی مطلوب</t>
  </si>
  <si>
    <t>ایلناز</t>
  </si>
  <si>
    <t>ردیف</t>
  </si>
  <si>
    <t>متراژ اضافی</t>
  </si>
  <si>
    <t>متراژ واحد</t>
  </si>
  <si>
    <t xml:space="preserve"> كل پرداختي از قبل</t>
  </si>
  <si>
    <t>مبلغ قابل پرداخت 
اضافه متراژ</t>
  </si>
  <si>
    <t>مبلغ پرداخت شده 
اضافه متراژ تا 1392/9/30</t>
  </si>
  <si>
    <t>کل پرداختی تا تاریخ 1392/9/30</t>
  </si>
  <si>
    <t>مبلغ بدهی تا تاریخ 1392/9/30</t>
  </si>
  <si>
    <t xml:space="preserve"> مبلغ تمام 
شده اولیه</t>
  </si>
  <si>
    <t>مبلغ بدهی تا تاریخ 1392/10/30</t>
  </si>
  <si>
    <t>سینا</t>
  </si>
  <si>
    <t>نیما</t>
  </si>
  <si>
    <t>مبلغ بدهی تا تاریخ 1392/11/30</t>
  </si>
  <si>
    <t>مبلغ بدهی تا تاریخ 1392/12/28</t>
  </si>
  <si>
    <t>بستانکار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</si>
</sst>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</font>
    <font>
      <b/>
      <sz val="11"/>
      <color indexed="16"/>
      <name val="Calibri"/>
      <family val="2"/>
    </font>
    <font>
      <b/>
      <sz val="13"/>
      <color indexed="16"/>
      <name val="B Nazanin"/>
      <charset val="178"/>
    </font>
    <font>
      <sz val="12"/>
      <color indexed="8"/>
      <name val="B Traffic"/>
      <charset val="178"/>
    </font>
    <font>
      <b/>
      <sz val="13"/>
      <color rgb="FF0000FF"/>
      <name val="B Nazanin"/>
      <charset val="178"/>
    </font>
    <font>
      <b/>
      <sz val="13"/>
      <color rgb="FFC00000"/>
      <name val="B Nazanin"/>
      <charset val="178"/>
    </font>
    <font>
      <b/>
      <sz val="11"/>
      <color rgb="FF990000"/>
      <name val="Times New Roman"/>
      <family val="1"/>
    </font>
    <font>
      <b/>
      <sz val="11"/>
      <color rgb="FF0000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2" fillId="2" borderId="0" xfId="0" applyFont="1" applyFill="1" applyAlignment="1">
      <alignment horizontal="center"/>
    </xf>
    <xf numFmtId="0" fontId="4" fillId="3" borderId="0" xfId="0" applyFont="1" applyFill="1" applyAlignment="1">
      <alignment horizontal="right"/>
    </xf>
    <xf numFmtId="3" fontId="5" fillId="3" borderId="0" xfId="0" applyNumberFormat="1" applyFont="1" applyFill="1" applyAlignment="1">
      <alignment horizontal="right"/>
    </xf>
    <xf numFmtId="3" fontId="4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right"/>
    </xf>
    <xf numFmtId="3" fontId="6" fillId="4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center" wrapText="1"/>
    </xf>
    <xf numFmtId="3" fontId="7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990000"/>
      <color rgb="FFFFFFCC"/>
      <color rgb="FFFFFFFF"/>
      <color rgb="FFCCFFFF"/>
      <color rgb="FF00FFFF"/>
      <color rgb="FF80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riel">
      <a:dk1>
        <a:sysClr val="windowText" lastClr="000000"/>
      </a:dk1>
      <a:lt1>
        <a:sysClr val="window" lastClr="FFFFFF"/>
      </a:lt1>
      <a:dk2>
        <a:srgbClr val="575F6D"/>
      </a:dk2>
      <a:lt2>
        <a:srgbClr val="FFF39D"/>
      </a:lt2>
      <a:accent1>
        <a:srgbClr val="FE8637"/>
      </a:accent1>
      <a:accent2>
        <a:srgbClr val="7598D9"/>
      </a:accent2>
      <a:accent3>
        <a:srgbClr val="B32C16"/>
      </a:accent3>
      <a:accent4>
        <a:srgbClr val="F5CD2D"/>
      </a:accent4>
      <a:accent5>
        <a:srgbClr val="AEBAD5"/>
      </a:accent5>
      <a:accent6>
        <a:srgbClr val="777C84"/>
      </a:accent6>
      <a:hlink>
        <a:srgbClr val="D2611C"/>
      </a:hlink>
      <a:folHlink>
        <a:srgbClr val="3B435B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9"/>
  <sheetViews>
    <sheetView rightToLeft="1" tabSelected="1" zoomScale="90" zoomScaleNormal="9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F2" sqref="F2"/>
    </sheetView>
  </sheetViews>
  <sheetFormatPr defaultRowHeight="21.75"/>
  <cols>
    <col min="1" max="1" width="6.28515625" customWidth="1"/>
    <col min="2" max="2" width="17.5703125" style="3" bestFit="1" customWidth="1"/>
    <col min="3" max="3" width="12.5703125" style="3" bestFit="1" customWidth="1"/>
    <col min="4" max="4" width="10.5703125" bestFit="1" customWidth="1"/>
    <col min="5" max="5" width="11.7109375" bestFit="1" customWidth="1"/>
    <col min="6" max="6" width="18.28515625" style="5" bestFit="1" customWidth="1"/>
    <col min="7" max="7" width="18.28515625" bestFit="1" customWidth="1"/>
    <col min="8" max="8" width="19.5703125" bestFit="1" customWidth="1"/>
    <col min="9" max="9" width="19.5703125" customWidth="1"/>
    <col min="10" max="10" width="15.140625" customWidth="1"/>
    <col min="11" max="11" width="17.85546875" customWidth="1"/>
    <col min="12" max="12" width="14.140625" bestFit="1" customWidth="1"/>
    <col min="13" max="13" width="13.42578125" customWidth="1"/>
    <col min="14" max="14" width="12.5703125" customWidth="1"/>
  </cols>
  <sheetData>
    <row r="1" spans="1:14" ht="65.25" customHeight="1">
      <c r="A1" s="4" t="s">
        <v>175</v>
      </c>
      <c r="B1" s="4" t="s">
        <v>0</v>
      </c>
      <c r="C1" s="4" t="s">
        <v>1</v>
      </c>
      <c r="D1" s="4" t="s">
        <v>177</v>
      </c>
      <c r="E1" s="4" t="s">
        <v>176</v>
      </c>
      <c r="F1" s="5" t="s">
        <v>178</v>
      </c>
      <c r="G1" s="10" t="s">
        <v>179</v>
      </c>
      <c r="H1" s="10" t="s">
        <v>180</v>
      </c>
      <c r="I1" s="10" t="s">
        <v>181</v>
      </c>
      <c r="J1" s="10" t="s">
        <v>183</v>
      </c>
      <c r="K1" s="10" t="s">
        <v>182</v>
      </c>
      <c r="L1" s="10" t="s">
        <v>184</v>
      </c>
      <c r="M1" s="10" t="s">
        <v>187</v>
      </c>
      <c r="N1" s="10" t="s">
        <v>188</v>
      </c>
    </row>
    <row r="2" spans="1:14">
      <c r="A2" s="1">
        <v>1</v>
      </c>
      <c r="B2" s="2" t="s">
        <v>98</v>
      </c>
      <c r="C2" s="2" t="s">
        <v>99</v>
      </c>
      <c r="D2" s="7">
        <v>81</v>
      </c>
      <c r="E2" s="7">
        <f>D2-76</f>
        <v>5</v>
      </c>
      <c r="F2" s="6">
        <v>61000000</v>
      </c>
      <c r="G2" s="8">
        <v>5400000</v>
      </c>
      <c r="H2" s="9">
        <v>0</v>
      </c>
      <c r="I2" s="9">
        <f>SUM(F2,H2)</f>
        <v>61000000</v>
      </c>
      <c r="J2" s="8">
        <f>61000000+G2</f>
        <v>66400000</v>
      </c>
      <c r="K2" s="11">
        <f>J2-I2</f>
        <v>5400000</v>
      </c>
      <c r="L2" s="11">
        <f>K2*1.05</f>
        <v>5670000</v>
      </c>
      <c r="M2" s="11">
        <f>L2*1.05</f>
        <v>5953500</v>
      </c>
      <c r="N2" s="11">
        <f>M2*1.05</f>
        <v>6251175</v>
      </c>
    </row>
    <row r="3" spans="1:14">
      <c r="A3" s="1">
        <v>2</v>
      </c>
      <c r="B3" s="2" t="s">
        <v>9</v>
      </c>
      <c r="C3" s="2" t="s">
        <v>8</v>
      </c>
      <c r="D3" s="7">
        <v>81</v>
      </c>
      <c r="E3" s="7">
        <f t="shared" ref="E3:E66" si="0">D3-76</f>
        <v>5</v>
      </c>
      <c r="F3" s="6">
        <v>51200000</v>
      </c>
      <c r="G3" s="8">
        <v>5200000</v>
      </c>
      <c r="H3" s="9">
        <v>0</v>
      </c>
      <c r="I3" s="9">
        <f t="shared" ref="I3:I66" si="1">SUM(F3,H3)</f>
        <v>51200000</v>
      </c>
      <c r="J3" s="8">
        <f t="shared" ref="J3:J66" si="2">61000000+G3</f>
        <v>66200000</v>
      </c>
      <c r="K3" s="11">
        <f t="shared" ref="K3:K66" si="3">J3-I3</f>
        <v>15000000</v>
      </c>
      <c r="L3" s="11">
        <f t="shared" ref="L3:L66" si="4">K3*1.05</f>
        <v>15750000</v>
      </c>
      <c r="M3" s="11">
        <f t="shared" ref="M3:N3" si="5">L3*1.05</f>
        <v>16537500</v>
      </c>
      <c r="N3" s="11">
        <f t="shared" si="5"/>
        <v>17364375</v>
      </c>
    </row>
    <row r="4" spans="1:14">
      <c r="A4" s="1">
        <v>3</v>
      </c>
      <c r="B4" s="2" t="s">
        <v>17</v>
      </c>
      <c r="C4" s="2" t="s">
        <v>18</v>
      </c>
      <c r="D4" s="7">
        <v>82</v>
      </c>
      <c r="E4" s="7">
        <f t="shared" si="0"/>
        <v>6</v>
      </c>
      <c r="F4" s="6">
        <v>61000000</v>
      </c>
      <c r="G4" s="8">
        <v>6480000</v>
      </c>
      <c r="H4" s="9">
        <v>4300000</v>
      </c>
      <c r="I4" s="9">
        <f t="shared" si="1"/>
        <v>65300000</v>
      </c>
      <c r="J4" s="8">
        <f t="shared" si="2"/>
        <v>67480000</v>
      </c>
      <c r="K4" s="11">
        <f t="shared" si="3"/>
        <v>2180000</v>
      </c>
      <c r="L4" s="11">
        <f t="shared" si="4"/>
        <v>2289000</v>
      </c>
      <c r="M4" s="11">
        <f t="shared" ref="M4:N4" si="6">L4*1.05</f>
        <v>2403450</v>
      </c>
      <c r="N4" s="11">
        <f t="shared" si="6"/>
        <v>2523622.5</v>
      </c>
    </row>
    <row r="5" spans="1:14">
      <c r="A5" s="1">
        <v>4</v>
      </c>
      <c r="B5" s="2" t="s">
        <v>66</v>
      </c>
      <c r="C5" s="2" t="s">
        <v>67</v>
      </c>
      <c r="D5" s="7">
        <v>93</v>
      </c>
      <c r="E5" s="7">
        <f t="shared" si="0"/>
        <v>17</v>
      </c>
      <c r="F5" s="6">
        <v>61000000</v>
      </c>
      <c r="G5" s="8">
        <v>18360000</v>
      </c>
      <c r="H5" s="9">
        <v>18360000</v>
      </c>
      <c r="I5" s="9">
        <f t="shared" si="1"/>
        <v>79360000</v>
      </c>
      <c r="J5" s="8">
        <f t="shared" si="2"/>
        <v>79360000</v>
      </c>
      <c r="K5" s="11">
        <f t="shared" si="3"/>
        <v>0</v>
      </c>
      <c r="L5" s="11">
        <f t="shared" si="4"/>
        <v>0</v>
      </c>
      <c r="M5" s="11">
        <f t="shared" ref="M5:N5" si="7">L5*1.05</f>
        <v>0</v>
      </c>
      <c r="N5" s="11">
        <f t="shared" si="7"/>
        <v>0</v>
      </c>
    </row>
    <row r="6" spans="1:14">
      <c r="A6" s="1">
        <v>5</v>
      </c>
      <c r="B6" s="2" t="s">
        <v>85</v>
      </c>
      <c r="C6" s="2" t="s">
        <v>86</v>
      </c>
      <c r="D6" s="7">
        <v>82</v>
      </c>
      <c r="E6" s="7">
        <f t="shared" si="0"/>
        <v>6</v>
      </c>
      <c r="F6" s="6">
        <v>61000000</v>
      </c>
      <c r="G6" s="8">
        <v>6480000</v>
      </c>
      <c r="H6" s="9">
        <v>6480000</v>
      </c>
      <c r="I6" s="9">
        <f t="shared" si="1"/>
        <v>67480000</v>
      </c>
      <c r="J6" s="8">
        <f t="shared" si="2"/>
        <v>67480000</v>
      </c>
      <c r="K6" s="11">
        <f t="shared" si="3"/>
        <v>0</v>
      </c>
      <c r="L6" s="11">
        <f t="shared" si="4"/>
        <v>0</v>
      </c>
      <c r="M6" s="11">
        <f t="shared" ref="M6:N6" si="8">L6*1.05</f>
        <v>0</v>
      </c>
      <c r="N6" s="11">
        <f t="shared" si="8"/>
        <v>0</v>
      </c>
    </row>
    <row r="7" spans="1:14">
      <c r="A7" s="1">
        <v>6</v>
      </c>
      <c r="B7" s="2" t="s">
        <v>72</v>
      </c>
      <c r="C7" s="2" t="s">
        <v>73</v>
      </c>
      <c r="D7" s="7">
        <v>82</v>
      </c>
      <c r="E7" s="7">
        <f t="shared" si="0"/>
        <v>6</v>
      </c>
      <c r="F7" s="6">
        <v>61000000</v>
      </c>
      <c r="G7" s="8">
        <v>6480000</v>
      </c>
      <c r="H7" s="9">
        <v>6480000</v>
      </c>
      <c r="I7" s="9">
        <f t="shared" si="1"/>
        <v>67480000</v>
      </c>
      <c r="J7" s="8">
        <f t="shared" si="2"/>
        <v>67480000</v>
      </c>
      <c r="K7" s="11">
        <f t="shared" si="3"/>
        <v>0</v>
      </c>
      <c r="L7" s="11">
        <f t="shared" si="4"/>
        <v>0</v>
      </c>
      <c r="M7" s="11">
        <f t="shared" ref="M7:N7" si="9">L7*1.05</f>
        <v>0</v>
      </c>
      <c r="N7" s="11">
        <f t="shared" si="9"/>
        <v>0</v>
      </c>
    </row>
    <row r="8" spans="1:14">
      <c r="A8" s="1">
        <v>7</v>
      </c>
      <c r="B8" s="2" t="s">
        <v>2</v>
      </c>
      <c r="C8" s="2" t="s">
        <v>3</v>
      </c>
      <c r="D8" s="7">
        <v>76</v>
      </c>
      <c r="E8" s="7">
        <f t="shared" si="0"/>
        <v>0</v>
      </c>
      <c r="F8" s="6">
        <v>61000000</v>
      </c>
      <c r="G8" s="8">
        <v>0</v>
      </c>
      <c r="H8" s="9">
        <v>0</v>
      </c>
      <c r="I8" s="9">
        <f t="shared" si="1"/>
        <v>61000000</v>
      </c>
      <c r="J8" s="8">
        <f t="shared" si="2"/>
        <v>61000000</v>
      </c>
      <c r="K8" s="11">
        <f t="shared" si="3"/>
        <v>0</v>
      </c>
      <c r="L8" s="11">
        <f t="shared" si="4"/>
        <v>0</v>
      </c>
      <c r="M8" s="11">
        <f t="shared" ref="M8:N8" si="10">L8*1.05</f>
        <v>0</v>
      </c>
      <c r="N8" s="11">
        <f t="shared" si="10"/>
        <v>0</v>
      </c>
    </row>
    <row r="9" spans="1:14">
      <c r="A9" s="1">
        <v>8</v>
      </c>
      <c r="B9" s="2" t="s">
        <v>135</v>
      </c>
      <c r="C9" s="2" t="s">
        <v>136</v>
      </c>
      <c r="D9" s="7">
        <v>90</v>
      </c>
      <c r="E9" s="7">
        <f t="shared" si="0"/>
        <v>14</v>
      </c>
      <c r="F9" s="6">
        <v>61000000</v>
      </c>
      <c r="G9" s="8">
        <v>15120000</v>
      </c>
      <c r="H9" s="9">
        <v>15120000</v>
      </c>
      <c r="I9" s="9">
        <f t="shared" si="1"/>
        <v>76120000</v>
      </c>
      <c r="J9" s="8">
        <f t="shared" si="2"/>
        <v>76120000</v>
      </c>
      <c r="K9" s="11">
        <f t="shared" si="3"/>
        <v>0</v>
      </c>
      <c r="L9" s="11">
        <f t="shared" si="4"/>
        <v>0</v>
      </c>
      <c r="M9" s="11">
        <f t="shared" ref="M9:N9" si="11">L9*1.05</f>
        <v>0</v>
      </c>
      <c r="N9" s="11">
        <f t="shared" si="11"/>
        <v>0</v>
      </c>
    </row>
    <row r="10" spans="1:14">
      <c r="A10" s="1">
        <v>9</v>
      </c>
      <c r="B10" s="2" t="s">
        <v>159</v>
      </c>
      <c r="C10" s="2" t="s">
        <v>160</v>
      </c>
      <c r="D10" s="7">
        <v>90</v>
      </c>
      <c r="E10" s="7">
        <f t="shared" si="0"/>
        <v>14</v>
      </c>
      <c r="F10" s="6">
        <v>61000000</v>
      </c>
      <c r="G10" s="8">
        <v>15120000</v>
      </c>
      <c r="H10" s="9">
        <v>15000000</v>
      </c>
      <c r="I10" s="9">
        <f t="shared" si="1"/>
        <v>76000000</v>
      </c>
      <c r="J10" s="8">
        <f t="shared" si="2"/>
        <v>76120000</v>
      </c>
      <c r="K10" s="11">
        <f t="shared" si="3"/>
        <v>120000</v>
      </c>
      <c r="L10" s="11">
        <f t="shared" si="4"/>
        <v>126000</v>
      </c>
      <c r="M10" s="11">
        <f t="shared" ref="M10:N10" si="12">L10*1.05</f>
        <v>132300</v>
      </c>
      <c r="N10" s="11">
        <f t="shared" si="12"/>
        <v>138915</v>
      </c>
    </row>
    <row r="11" spans="1:14">
      <c r="A11" s="1">
        <v>10</v>
      </c>
      <c r="B11" s="2" t="s">
        <v>112</v>
      </c>
      <c r="C11" s="2" t="s">
        <v>6</v>
      </c>
      <c r="D11" s="7">
        <v>81</v>
      </c>
      <c r="E11" s="7">
        <f t="shared" si="0"/>
        <v>5</v>
      </c>
      <c r="F11" s="6">
        <v>61000000</v>
      </c>
      <c r="G11" s="8">
        <v>5400000</v>
      </c>
      <c r="H11" s="9">
        <v>5400000</v>
      </c>
      <c r="I11" s="9">
        <f t="shared" si="1"/>
        <v>66400000</v>
      </c>
      <c r="J11" s="8">
        <f t="shared" si="2"/>
        <v>66400000</v>
      </c>
      <c r="K11" s="11">
        <f t="shared" si="3"/>
        <v>0</v>
      </c>
      <c r="L11" s="11">
        <f t="shared" si="4"/>
        <v>0</v>
      </c>
      <c r="M11" s="11">
        <f t="shared" ref="M11:N11" si="13">L11*1.05</f>
        <v>0</v>
      </c>
      <c r="N11" s="11">
        <f t="shared" si="13"/>
        <v>0</v>
      </c>
    </row>
    <row r="12" spans="1:14">
      <c r="A12" s="1">
        <v>11</v>
      </c>
      <c r="B12" s="2" t="s">
        <v>14</v>
      </c>
      <c r="C12" s="2" t="s">
        <v>15</v>
      </c>
      <c r="D12" s="7">
        <v>77</v>
      </c>
      <c r="E12" s="7">
        <f t="shared" si="0"/>
        <v>1</v>
      </c>
      <c r="F12" s="6">
        <v>61000000</v>
      </c>
      <c r="G12" s="8">
        <v>1080000</v>
      </c>
      <c r="H12" s="9">
        <v>0</v>
      </c>
      <c r="I12" s="9">
        <f t="shared" si="1"/>
        <v>61000000</v>
      </c>
      <c r="J12" s="8">
        <f t="shared" si="2"/>
        <v>62080000</v>
      </c>
      <c r="K12" s="11">
        <f t="shared" si="3"/>
        <v>1080000</v>
      </c>
      <c r="L12" s="11">
        <f t="shared" si="4"/>
        <v>1134000</v>
      </c>
      <c r="M12" s="11">
        <f t="shared" ref="M12:N12" si="14">L12*1.05</f>
        <v>1190700</v>
      </c>
      <c r="N12" s="11">
        <f t="shared" si="14"/>
        <v>1250235</v>
      </c>
    </row>
    <row r="13" spans="1:14">
      <c r="A13" s="1">
        <v>12</v>
      </c>
      <c r="B13" s="2" t="s">
        <v>79</v>
      </c>
      <c r="C13" s="2" t="s">
        <v>80</v>
      </c>
      <c r="D13" s="7">
        <v>93</v>
      </c>
      <c r="E13" s="7">
        <f t="shared" si="0"/>
        <v>17</v>
      </c>
      <c r="F13" s="6">
        <v>61000000</v>
      </c>
      <c r="G13" s="8">
        <v>18360000</v>
      </c>
      <c r="H13" s="9">
        <v>18360000</v>
      </c>
      <c r="I13" s="9">
        <f t="shared" si="1"/>
        <v>79360000</v>
      </c>
      <c r="J13" s="8">
        <f t="shared" si="2"/>
        <v>79360000</v>
      </c>
      <c r="K13" s="11">
        <f t="shared" si="3"/>
        <v>0</v>
      </c>
      <c r="L13" s="11">
        <f t="shared" si="4"/>
        <v>0</v>
      </c>
      <c r="M13" s="11">
        <f t="shared" ref="M13:N13" si="15">L13*1.05</f>
        <v>0</v>
      </c>
      <c r="N13" s="11">
        <f t="shared" si="15"/>
        <v>0</v>
      </c>
    </row>
    <row r="14" spans="1:14">
      <c r="A14" s="1">
        <v>13</v>
      </c>
      <c r="B14" s="2" t="s">
        <v>29</v>
      </c>
      <c r="C14" s="2" t="s">
        <v>30</v>
      </c>
      <c r="D14" s="7">
        <v>76</v>
      </c>
      <c r="E14" s="7">
        <f t="shared" si="0"/>
        <v>0</v>
      </c>
      <c r="F14" s="6">
        <v>58000000</v>
      </c>
      <c r="G14" s="8">
        <v>0</v>
      </c>
      <c r="H14" s="9">
        <v>0</v>
      </c>
      <c r="I14" s="9">
        <f t="shared" si="1"/>
        <v>58000000</v>
      </c>
      <c r="J14" s="8">
        <f t="shared" si="2"/>
        <v>61000000</v>
      </c>
      <c r="K14" s="11">
        <f t="shared" si="3"/>
        <v>3000000</v>
      </c>
      <c r="L14" s="11">
        <f t="shared" si="4"/>
        <v>3150000</v>
      </c>
      <c r="M14" s="11">
        <f t="shared" ref="M14:N14" si="16">L14*1.05</f>
        <v>3307500</v>
      </c>
      <c r="N14" s="11">
        <f t="shared" si="16"/>
        <v>3472875</v>
      </c>
    </row>
    <row r="15" spans="1:14">
      <c r="A15" s="1">
        <v>14</v>
      </c>
      <c r="B15" s="2" t="s">
        <v>29</v>
      </c>
      <c r="C15" s="2" t="s">
        <v>151</v>
      </c>
      <c r="D15" s="7">
        <v>76</v>
      </c>
      <c r="E15" s="7">
        <f t="shared" si="0"/>
        <v>0</v>
      </c>
      <c r="F15" s="6">
        <v>61000000</v>
      </c>
      <c r="G15" s="8">
        <v>0</v>
      </c>
      <c r="H15" s="9">
        <v>0</v>
      </c>
      <c r="I15" s="9">
        <f t="shared" si="1"/>
        <v>61000000</v>
      </c>
      <c r="J15" s="8">
        <f t="shared" si="2"/>
        <v>61000000</v>
      </c>
      <c r="K15" s="11">
        <f t="shared" si="3"/>
        <v>0</v>
      </c>
      <c r="L15" s="11">
        <f t="shared" si="4"/>
        <v>0</v>
      </c>
      <c r="M15" s="11">
        <f t="shared" ref="M15:N15" si="17">L15*1.05</f>
        <v>0</v>
      </c>
      <c r="N15" s="11">
        <f t="shared" si="17"/>
        <v>0</v>
      </c>
    </row>
    <row r="16" spans="1:14">
      <c r="A16" s="1">
        <v>15</v>
      </c>
      <c r="B16" s="2" t="s">
        <v>48</v>
      </c>
      <c r="C16" s="2" t="s">
        <v>8</v>
      </c>
      <c r="D16" s="7">
        <v>85</v>
      </c>
      <c r="E16" s="7">
        <f t="shared" si="0"/>
        <v>9</v>
      </c>
      <c r="F16" s="6">
        <v>61000000</v>
      </c>
      <c r="G16" s="8">
        <v>9720000</v>
      </c>
      <c r="H16" s="9">
        <v>0</v>
      </c>
      <c r="I16" s="9">
        <f t="shared" si="1"/>
        <v>61000000</v>
      </c>
      <c r="J16" s="8">
        <f t="shared" si="2"/>
        <v>70720000</v>
      </c>
      <c r="K16" s="11">
        <f t="shared" si="3"/>
        <v>9720000</v>
      </c>
      <c r="L16" s="11">
        <f t="shared" si="4"/>
        <v>10206000</v>
      </c>
      <c r="M16" s="11">
        <f t="shared" ref="M16:N16" si="18">L16*1.05</f>
        <v>10716300</v>
      </c>
      <c r="N16" s="11">
        <f t="shared" si="18"/>
        <v>11252115</v>
      </c>
    </row>
    <row r="17" spans="1:14">
      <c r="A17" s="1">
        <v>16</v>
      </c>
      <c r="B17" s="2" t="s">
        <v>61</v>
      </c>
      <c r="C17" s="2" t="s">
        <v>55</v>
      </c>
      <c r="D17" s="7">
        <v>77</v>
      </c>
      <c r="E17" s="7">
        <f t="shared" si="0"/>
        <v>1</v>
      </c>
      <c r="F17" s="6">
        <v>61000000</v>
      </c>
      <c r="G17" s="8">
        <v>1080000</v>
      </c>
      <c r="H17" s="9">
        <v>1080000</v>
      </c>
      <c r="I17" s="9">
        <f t="shared" si="1"/>
        <v>62080000</v>
      </c>
      <c r="J17" s="8">
        <f t="shared" si="2"/>
        <v>62080000</v>
      </c>
      <c r="K17" s="11">
        <f t="shared" si="3"/>
        <v>0</v>
      </c>
      <c r="L17" s="11">
        <f t="shared" si="4"/>
        <v>0</v>
      </c>
      <c r="M17" s="11">
        <f t="shared" ref="M17:N17" si="19">L17*1.05</f>
        <v>0</v>
      </c>
      <c r="N17" s="11">
        <f t="shared" si="19"/>
        <v>0</v>
      </c>
    </row>
    <row r="18" spans="1:14">
      <c r="A18" s="1">
        <v>17</v>
      </c>
      <c r="B18" s="2" t="s">
        <v>163</v>
      </c>
      <c r="C18" s="2" t="s">
        <v>164</v>
      </c>
      <c r="D18" s="7">
        <v>85</v>
      </c>
      <c r="E18" s="7">
        <f t="shared" si="0"/>
        <v>9</v>
      </c>
      <c r="F18" s="6">
        <v>61000000</v>
      </c>
      <c r="G18" s="8">
        <v>9720000</v>
      </c>
      <c r="H18" s="9">
        <v>9720000</v>
      </c>
      <c r="I18" s="9">
        <f t="shared" si="1"/>
        <v>70720000</v>
      </c>
      <c r="J18" s="8">
        <f t="shared" si="2"/>
        <v>70720000</v>
      </c>
      <c r="K18" s="11">
        <f t="shared" si="3"/>
        <v>0</v>
      </c>
      <c r="L18" s="11">
        <f t="shared" si="4"/>
        <v>0</v>
      </c>
      <c r="M18" s="11">
        <f t="shared" ref="M18:N18" si="20">L18*1.05</f>
        <v>0</v>
      </c>
      <c r="N18" s="11">
        <f t="shared" si="20"/>
        <v>0</v>
      </c>
    </row>
    <row r="19" spans="1:14">
      <c r="A19" s="1">
        <v>18</v>
      </c>
      <c r="B19" s="2" t="s">
        <v>146</v>
      </c>
      <c r="C19" s="2" t="s">
        <v>33</v>
      </c>
      <c r="D19" s="7">
        <v>77</v>
      </c>
      <c r="E19" s="7">
        <f t="shared" si="0"/>
        <v>1</v>
      </c>
      <c r="F19" s="6">
        <v>61000000</v>
      </c>
      <c r="G19" s="8">
        <v>1080000</v>
      </c>
      <c r="H19" s="9">
        <v>1080000</v>
      </c>
      <c r="I19" s="9">
        <f t="shared" si="1"/>
        <v>62080000</v>
      </c>
      <c r="J19" s="8">
        <f t="shared" si="2"/>
        <v>62080000</v>
      </c>
      <c r="K19" s="11">
        <f t="shared" si="3"/>
        <v>0</v>
      </c>
      <c r="L19" s="11">
        <f t="shared" si="4"/>
        <v>0</v>
      </c>
      <c r="M19" s="11">
        <f t="shared" ref="M19:N19" si="21">L19*1.05</f>
        <v>0</v>
      </c>
      <c r="N19" s="11">
        <f t="shared" si="21"/>
        <v>0</v>
      </c>
    </row>
    <row r="20" spans="1:14">
      <c r="A20" s="1">
        <v>19</v>
      </c>
      <c r="B20" s="2" t="s">
        <v>102</v>
      </c>
      <c r="C20" s="2" t="s">
        <v>103</v>
      </c>
      <c r="D20" s="7">
        <v>77</v>
      </c>
      <c r="E20" s="7">
        <f t="shared" si="0"/>
        <v>1</v>
      </c>
      <c r="F20" s="6">
        <v>61000000</v>
      </c>
      <c r="G20" s="8">
        <v>1080000</v>
      </c>
      <c r="H20" s="9">
        <v>1080000</v>
      </c>
      <c r="I20" s="9">
        <f t="shared" si="1"/>
        <v>62080000</v>
      </c>
      <c r="J20" s="8">
        <f t="shared" si="2"/>
        <v>62080000</v>
      </c>
      <c r="K20" s="11">
        <f t="shared" si="3"/>
        <v>0</v>
      </c>
      <c r="L20" s="11">
        <f t="shared" si="4"/>
        <v>0</v>
      </c>
      <c r="M20" s="11">
        <f t="shared" ref="M20:N20" si="22">L20*1.05</f>
        <v>0</v>
      </c>
      <c r="N20" s="11">
        <f t="shared" si="22"/>
        <v>0</v>
      </c>
    </row>
    <row r="21" spans="1:14">
      <c r="A21" s="1">
        <v>20</v>
      </c>
      <c r="B21" s="2" t="s">
        <v>108</v>
      </c>
      <c r="C21" s="2" t="s">
        <v>95</v>
      </c>
      <c r="D21" s="7">
        <v>77</v>
      </c>
      <c r="E21" s="7">
        <f t="shared" si="0"/>
        <v>1</v>
      </c>
      <c r="F21" s="6">
        <v>61000000</v>
      </c>
      <c r="G21" s="8">
        <v>1080000</v>
      </c>
      <c r="H21" s="9">
        <v>1080000</v>
      </c>
      <c r="I21" s="9">
        <f t="shared" si="1"/>
        <v>62080000</v>
      </c>
      <c r="J21" s="8">
        <f t="shared" si="2"/>
        <v>62080000</v>
      </c>
      <c r="K21" s="11">
        <f t="shared" si="3"/>
        <v>0</v>
      </c>
      <c r="L21" s="11">
        <f t="shared" si="4"/>
        <v>0</v>
      </c>
      <c r="M21" s="11">
        <f t="shared" ref="M21:N21" si="23">L21*1.05</f>
        <v>0</v>
      </c>
      <c r="N21" s="11">
        <f t="shared" si="23"/>
        <v>0</v>
      </c>
    </row>
    <row r="22" spans="1:14">
      <c r="A22" s="1">
        <v>21</v>
      </c>
      <c r="B22" s="2" t="s">
        <v>44</v>
      </c>
      <c r="C22" s="2" t="s">
        <v>45</v>
      </c>
      <c r="D22" s="7">
        <v>90</v>
      </c>
      <c r="E22" s="7">
        <f t="shared" si="0"/>
        <v>14</v>
      </c>
      <c r="F22" s="6">
        <v>61100000</v>
      </c>
      <c r="G22" s="8">
        <v>15020000</v>
      </c>
      <c r="H22" s="9">
        <v>15000000</v>
      </c>
      <c r="I22" s="9">
        <f t="shared" si="1"/>
        <v>76100000</v>
      </c>
      <c r="J22" s="8">
        <f>61100000+G22</f>
        <v>76120000</v>
      </c>
      <c r="K22" s="11">
        <f t="shared" si="3"/>
        <v>20000</v>
      </c>
      <c r="L22" s="11">
        <f t="shared" si="4"/>
        <v>21000</v>
      </c>
      <c r="M22" s="11">
        <f t="shared" ref="M22:N22" si="24">L22*1.05</f>
        <v>22050</v>
      </c>
      <c r="N22" s="11">
        <f t="shared" si="24"/>
        <v>23152.5</v>
      </c>
    </row>
    <row r="23" spans="1:14">
      <c r="A23" s="1">
        <v>22</v>
      </c>
      <c r="B23" s="2" t="s">
        <v>165</v>
      </c>
      <c r="C23" s="2" t="s">
        <v>166</v>
      </c>
      <c r="D23" s="7">
        <v>78</v>
      </c>
      <c r="E23" s="7">
        <f t="shared" si="0"/>
        <v>2</v>
      </c>
      <c r="F23" s="6">
        <v>65000000</v>
      </c>
      <c r="G23" s="8">
        <v>2160000</v>
      </c>
      <c r="H23" s="9">
        <v>0</v>
      </c>
      <c r="I23" s="9">
        <f t="shared" si="1"/>
        <v>65000000</v>
      </c>
      <c r="J23" s="8">
        <f>61000000+G23</f>
        <v>63160000</v>
      </c>
      <c r="K23" s="11" t="s">
        <v>189</v>
      </c>
      <c r="L23" s="11">
        <v>0</v>
      </c>
      <c r="M23" s="11">
        <f t="shared" ref="M23:N23" si="25">L23*1.05</f>
        <v>0</v>
      </c>
      <c r="N23" s="11">
        <f t="shared" si="25"/>
        <v>0</v>
      </c>
    </row>
    <row r="24" spans="1:14">
      <c r="A24" s="1">
        <v>23</v>
      </c>
      <c r="B24" s="2" t="s">
        <v>46</v>
      </c>
      <c r="C24" s="2" t="s">
        <v>47</v>
      </c>
      <c r="D24" s="7">
        <v>82</v>
      </c>
      <c r="E24" s="7">
        <f t="shared" si="0"/>
        <v>6</v>
      </c>
      <c r="F24" s="6">
        <v>61000000</v>
      </c>
      <c r="G24" s="8">
        <v>6480000</v>
      </c>
      <c r="H24" s="9">
        <v>6480000</v>
      </c>
      <c r="I24" s="9">
        <f t="shared" si="1"/>
        <v>67480000</v>
      </c>
      <c r="J24" s="8">
        <f t="shared" si="2"/>
        <v>67480000</v>
      </c>
      <c r="K24" s="11">
        <f t="shared" si="3"/>
        <v>0</v>
      </c>
      <c r="L24" s="11">
        <f t="shared" si="4"/>
        <v>0</v>
      </c>
      <c r="M24" s="11">
        <f t="shared" ref="M24:N24" si="26">L24*1.05</f>
        <v>0</v>
      </c>
      <c r="N24" s="11">
        <f t="shared" si="26"/>
        <v>0</v>
      </c>
    </row>
    <row r="25" spans="1:14">
      <c r="A25" s="1">
        <v>24</v>
      </c>
      <c r="B25" s="2" t="s">
        <v>46</v>
      </c>
      <c r="C25" s="2" t="s">
        <v>32</v>
      </c>
      <c r="D25" s="7">
        <v>90</v>
      </c>
      <c r="E25" s="7">
        <f t="shared" si="0"/>
        <v>14</v>
      </c>
      <c r="F25" s="6">
        <v>61000000</v>
      </c>
      <c r="G25" s="8">
        <v>15120000</v>
      </c>
      <c r="H25" s="9">
        <v>0</v>
      </c>
      <c r="I25" s="9">
        <f t="shared" si="1"/>
        <v>61000000</v>
      </c>
      <c r="J25" s="8">
        <f t="shared" si="2"/>
        <v>76120000</v>
      </c>
      <c r="K25" s="11">
        <f t="shared" si="3"/>
        <v>15120000</v>
      </c>
      <c r="L25" s="11">
        <f t="shared" si="4"/>
        <v>15876000</v>
      </c>
      <c r="M25" s="11">
        <f t="shared" ref="M25:N25" si="27">L25*1.05</f>
        <v>16669800</v>
      </c>
      <c r="N25" s="11">
        <f t="shared" si="27"/>
        <v>17503290</v>
      </c>
    </row>
    <row r="26" spans="1:14">
      <c r="A26" s="1">
        <v>25</v>
      </c>
      <c r="B26" s="2" t="s">
        <v>109</v>
      </c>
      <c r="C26" s="2" t="s">
        <v>107</v>
      </c>
      <c r="D26" s="7">
        <v>93</v>
      </c>
      <c r="E26" s="7">
        <f t="shared" si="0"/>
        <v>17</v>
      </c>
      <c r="F26" s="6">
        <v>61200000</v>
      </c>
      <c r="G26" s="8">
        <v>18160000</v>
      </c>
      <c r="H26" s="9">
        <v>18160000</v>
      </c>
      <c r="I26" s="9">
        <f t="shared" si="1"/>
        <v>79360000</v>
      </c>
      <c r="J26" s="8">
        <f>61200000+G26</f>
        <v>79360000</v>
      </c>
      <c r="K26" s="11">
        <f t="shared" si="3"/>
        <v>0</v>
      </c>
      <c r="L26" s="11">
        <f t="shared" si="4"/>
        <v>0</v>
      </c>
      <c r="M26" s="11">
        <f t="shared" ref="M26:N26" si="28">L26*1.05</f>
        <v>0</v>
      </c>
      <c r="N26" s="11">
        <f t="shared" si="28"/>
        <v>0</v>
      </c>
    </row>
    <row r="27" spans="1:14">
      <c r="A27" s="1">
        <v>26</v>
      </c>
      <c r="B27" s="2" t="s">
        <v>147</v>
      </c>
      <c r="C27" s="2" t="s">
        <v>148</v>
      </c>
      <c r="D27" s="7">
        <v>81</v>
      </c>
      <c r="E27" s="7">
        <f t="shared" si="0"/>
        <v>5</v>
      </c>
      <c r="F27" s="6">
        <v>61000000</v>
      </c>
      <c r="G27" s="8">
        <v>5400000</v>
      </c>
      <c r="H27" s="9">
        <v>5400000</v>
      </c>
      <c r="I27" s="9">
        <f t="shared" si="1"/>
        <v>66400000</v>
      </c>
      <c r="J27" s="8">
        <f t="shared" si="2"/>
        <v>66400000</v>
      </c>
      <c r="K27" s="11">
        <f t="shared" si="3"/>
        <v>0</v>
      </c>
      <c r="L27" s="11">
        <f t="shared" si="4"/>
        <v>0</v>
      </c>
      <c r="M27" s="11">
        <f t="shared" ref="M27:N27" si="29">L27*1.05</f>
        <v>0</v>
      </c>
      <c r="N27" s="11">
        <f t="shared" si="29"/>
        <v>0</v>
      </c>
    </row>
    <row r="28" spans="1:14">
      <c r="A28" s="1">
        <v>27</v>
      </c>
      <c r="B28" s="2" t="s">
        <v>64</v>
      </c>
      <c r="C28" s="2" t="s">
        <v>65</v>
      </c>
      <c r="D28" s="7">
        <v>76</v>
      </c>
      <c r="E28" s="7">
        <f t="shared" si="0"/>
        <v>0</v>
      </c>
      <c r="F28" s="6">
        <v>61000000</v>
      </c>
      <c r="G28" s="8">
        <v>0</v>
      </c>
      <c r="H28" s="9">
        <v>0</v>
      </c>
      <c r="I28" s="9">
        <f t="shared" si="1"/>
        <v>61000000</v>
      </c>
      <c r="J28" s="8">
        <f t="shared" si="2"/>
        <v>61000000</v>
      </c>
      <c r="K28" s="11">
        <f t="shared" si="3"/>
        <v>0</v>
      </c>
      <c r="L28" s="11">
        <f t="shared" si="4"/>
        <v>0</v>
      </c>
      <c r="M28" s="11">
        <f t="shared" ref="M28:N28" si="30">L28*1.05</f>
        <v>0</v>
      </c>
      <c r="N28" s="11">
        <f t="shared" si="30"/>
        <v>0</v>
      </c>
    </row>
    <row r="29" spans="1:14">
      <c r="A29" s="1">
        <v>28</v>
      </c>
      <c r="B29" s="2" t="s">
        <v>10</v>
      </c>
      <c r="C29" s="2" t="s">
        <v>11</v>
      </c>
      <c r="D29" s="7">
        <v>78</v>
      </c>
      <c r="E29" s="7">
        <f t="shared" si="0"/>
        <v>2</v>
      </c>
      <c r="F29" s="6">
        <v>61000000</v>
      </c>
      <c r="G29" s="8">
        <v>2160000</v>
      </c>
      <c r="H29" s="9">
        <v>0</v>
      </c>
      <c r="I29" s="9">
        <f t="shared" si="1"/>
        <v>61000000</v>
      </c>
      <c r="J29" s="8">
        <f t="shared" si="2"/>
        <v>63160000</v>
      </c>
      <c r="K29" s="11">
        <f t="shared" si="3"/>
        <v>2160000</v>
      </c>
      <c r="L29" s="11">
        <f t="shared" si="4"/>
        <v>2268000</v>
      </c>
      <c r="M29" s="11">
        <f t="shared" ref="M29:N29" si="31">L29*1.05</f>
        <v>2381400</v>
      </c>
      <c r="N29" s="11">
        <f t="shared" si="31"/>
        <v>2500470</v>
      </c>
    </row>
    <row r="30" spans="1:14">
      <c r="A30" s="1">
        <v>29</v>
      </c>
      <c r="B30" s="2" t="s">
        <v>129</v>
      </c>
      <c r="C30" s="2" t="s">
        <v>131</v>
      </c>
      <c r="D30" s="7">
        <v>76</v>
      </c>
      <c r="E30" s="7">
        <f t="shared" si="0"/>
        <v>0</v>
      </c>
      <c r="F30" s="6">
        <v>61000000</v>
      </c>
      <c r="G30" s="8">
        <v>0</v>
      </c>
      <c r="H30" s="9">
        <v>0</v>
      </c>
      <c r="I30" s="9">
        <f t="shared" si="1"/>
        <v>61000000</v>
      </c>
      <c r="J30" s="8">
        <f t="shared" si="2"/>
        <v>61000000</v>
      </c>
      <c r="K30" s="11">
        <f t="shared" si="3"/>
        <v>0</v>
      </c>
      <c r="L30" s="11">
        <f t="shared" si="4"/>
        <v>0</v>
      </c>
      <c r="M30" s="11">
        <f t="shared" ref="M30:N30" si="32">L30*1.05</f>
        <v>0</v>
      </c>
      <c r="N30" s="11">
        <f t="shared" si="32"/>
        <v>0</v>
      </c>
    </row>
    <row r="31" spans="1:14">
      <c r="A31" s="1">
        <v>30</v>
      </c>
      <c r="B31" s="2" t="s">
        <v>137</v>
      </c>
      <c r="C31" s="2" t="s">
        <v>24</v>
      </c>
      <c r="D31" s="7">
        <v>82</v>
      </c>
      <c r="E31" s="7">
        <f t="shared" si="0"/>
        <v>6</v>
      </c>
      <c r="F31" s="6">
        <v>61000000</v>
      </c>
      <c r="G31" s="8">
        <v>6480000</v>
      </c>
      <c r="H31" s="9">
        <v>6480000</v>
      </c>
      <c r="I31" s="9">
        <f t="shared" si="1"/>
        <v>67480000</v>
      </c>
      <c r="J31" s="8">
        <f t="shared" si="2"/>
        <v>67480000</v>
      </c>
      <c r="K31" s="11">
        <f t="shared" si="3"/>
        <v>0</v>
      </c>
      <c r="L31" s="11">
        <f t="shared" si="4"/>
        <v>0</v>
      </c>
      <c r="M31" s="11">
        <f t="shared" ref="M31:N31" si="33">L31*1.05</f>
        <v>0</v>
      </c>
      <c r="N31" s="11">
        <f t="shared" si="33"/>
        <v>0</v>
      </c>
    </row>
    <row r="32" spans="1:14">
      <c r="A32" s="1">
        <v>31</v>
      </c>
      <c r="B32" s="2" t="s">
        <v>122</v>
      </c>
      <c r="C32" s="2" t="s">
        <v>123</v>
      </c>
      <c r="D32" s="7">
        <v>77</v>
      </c>
      <c r="E32" s="7">
        <f t="shared" si="0"/>
        <v>1</v>
      </c>
      <c r="F32" s="6">
        <v>61000000</v>
      </c>
      <c r="G32" s="8">
        <v>1080000</v>
      </c>
      <c r="H32" s="9">
        <v>0</v>
      </c>
      <c r="I32" s="9">
        <f t="shared" si="1"/>
        <v>61000000</v>
      </c>
      <c r="J32" s="8">
        <f t="shared" si="2"/>
        <v>62080000</v>
      </c>
      <c r="K32" s="11">
        <f t="shared" si="3"/>
        <v>1080000</v>
      </c>
      <c r="L32" s="11">
        <f t="shared" si="4"/>
        <v>1134000</v>
      </c>
      <c r="M32" s="11">
        <f t="shared" ref="M32:N32" si="34">L32*1.05</f>
        <v>1190700</v>
      </c>
      <c r="N32" s="11">
        <f t="shared" si="34"/>
        <v>1250235</v>
      </c>
    </row>
    <row r="33" spans="1:14">
      <c r="A33" s="1">
        <v>32</v>
      </c>
      <c r="B33" s="2" t="s">
        <v>118</v>
      </c>
      <c r="C33" s="2" t="s">
        <v>87</v>
      </c>
      <c r="D33" s="7">
        <v>76</v>
      </c>
      <c r="E33" s="7">
        <f t="shared" si="0"/>
        <v>0</v>
      </c>
      <c r="F33" s="6">
        <v>61000000</v>
      </c>
      <c r="G33" s="8">
        <v>0</v>
      </c>
      <c r="H33" s="9">
        <v>0</v>
      </c>
      <c r="I33" s="9">
        <f t="shared" si="1"/>
        <v>61000000</v>
      </c>
      <c r="J33" s="8">
        <f t="shared" si="2"/>
        <v>61000000</v>
      </c>
      <c r="K33" s="11">
        <f t="shared" si="3"/>
        <v>0</v>
      </c>
      <c r="L33" s="11">
        <f t="shared" si="4"/>
        <v>0</v>
      </c>
      <c r="M33" s="11">
        <f t="shared" ref="M33:N33" si="35">L33*1.05</f>
        <v>0</v>
      </c>
      <c r="N33" s="11">
        <f t="shared" si="35"/>
        <v>0</v>
      </c>
    </row>
    <row r="34" spans="1:14">
      <c r="A34" s="1">
        <v>33</v>
      </c>
      <c r="B34" s="2" t="s">
        <v>57</v>
      </c>
      <c r="C34" s="2" t="s">
        <v>58</v>
      </c>
      <c r="D34" s="7">
        <v>76</v>
      </c>
      <c r="E34" s="7">
        <f t="shared" si="0"/>
        <v>0</v>
      </c>
      <c r="F34" s="6">
        <v>61000000</v>
      </c>
      <c r="G34" s="8">
        <v>0</v>
      </c>
      <c r="H34" s="9">
        <v>0</v>
      </c>
      <c r="I34" s="9">
        <f t="shared" si="1"/>
        <v>61000000</v>
      </c>
      <c r="J34" s="8">
        <f t="shared" si="2"/>
        <v>61000000</v>
      </c>
      <c r="K34" s="11">
        <f t="shared" si="3"/>
        <v>0</v>
      </c>
      <c r="L34" s="11">
        <f t="shared" si="4"/>
        <v>0</v>
      </c>
      <c r="M34" s="11">
        <f t="shared" ref="M34:N34" si="36">L34*1.05</f>
        <v>0</v>
      </c>
      <c r="N34" s="11">
        <f t="shared" si="36"/>
        <v>0</v>
      </c>
    </row>
    <row r="35" spans="1:14">
      <c r="A35" s="1">
        <v>34</v>
      </c>
      <c r="B35" s="2" t="s">
        <v>51</v>
      </c>
      <c r="C35" s="2" t="s">
        <v>52</v>
      </c>
      <c r="D35" s="7">
        <v>77</v>
      </c>
      <c r="E35" s="7">
        <f t="shared" si="0"/>
        <v>1</v>
      </c>
      <c r="F35" s="6">
        <v>41500000</v>
      </c>
      <c r="G35" s="8">
        <v>1080000</v>
      </c>
      <c r="H35" s="9">
        <v>1080000</v>
      </c>
      <c r="I35" s="9">
        <f t="shared" si="1"/>
        <v>42580000</v>
      </c>
      <c r="J35" s="8">
        <f t="shared" si="2"/>
        <v>62080000</v>
      </c>
      <c r="K35" s="11">
        <f t="shared" si="3"/>
        <v>19500000</v>
      </c>
      <c r="L35" s="11">
        <f t="shared" si="4"/>
        <v>20475000</v>
      </c>
      <c r="M35" s="11">
        <f t="shared" ref="M35:N35" si="37">L35*1.05</f>
        <v>21498750</v>
      </c>
      <c r="N35" s="11">
        <f t="shared" si="37"/>
        <v>22573687.5</v>
      </c>
    </row>
    <row r="36" spans="1:14">
      <c r="A36" s="1">
        <v>35</v>
      </c>
      <c r="B36" s="2" t="s">
        <v>75</v>
      </c>
      <c r="C36" s="2" t="s">
        <v>76</v>
      </c>
      <c r="D36" s="7">
        <v>77</v>
      </c>
      <c r="E36" s="7">
        <f t="shared" si="0"/>
        <v>1</v>
      </c>
      <c r="F36" s="6">
        <v>61000000</v>
      </c>
      <c r="G36" s="8">
        <v>1080000</v>
      </c>
      <c r="H36" s="9">
        <v>0</v>
      </c>
      <c r="I36" s="9">
        <f t="shared" si="1"/>
        <v>61000000</v>
      </c>
      <c r="J36" s="8">
        <f t="shared" si="2"/>
        <v>62080000</v>
      </c>
      <c r="K36" s="11">
        <f t="shared" si="3"/>
        <v>1080000</v>
      </c>
      <c r="L36" s="11">
        <f t="shared" si="4"/>
        <v>1134000</v>
      </c>
      <c r="M36" s="11">
        <f t="shared" ref="M36:N36" si="38">L36*1.05</f>
        <v>1190700</v>
      </c>
      <c r="N36" s="11">
        <f t="shared" si="38"/>
        <v>1250235</v>
      </c>
    </row>
    <row r="37" spans="1:14">
      <c r="A37" s="1">
        <v>36</v>
      </c>
      <c r="B37" s="2" t="s">
        <v>125</v>
      </c>
      <c r="C37" s="2" t="s">
        <v>6</v>
      </c>
      <c r="D37" s="7">
        <v>90</v>
      </c>
      <c r="E37" s="7">
        <f t="shared" si="0"/>
        <v>14</v>
      </c>
      <c r="F37" s="6">
        <v>61000000</v>
      </c>
      <c r="G37" s="8">
        <v>15120000</v>
      </c>
      <c r="H37" s="9">
        <v>0</v>
      </c>
      <c r="I37" s="9">
        <f t="shared" si="1"/>
        <v>61000000</v>
      </c>
      <c r="J37" s="8">
        <f t="shared" si="2"/>
        <v>76120000</v>
      </c>
      <c r="K37" s="11">
        <f t="shared" si="3"/>
        <v>15120000</v>
      </c>
      <c r="L37" s="11">
        <f t="shared" si="4"/>
        <v>15876000</v>
      </c>
      <c r="M37" s="11">
        <f t="shared" ref="M37:N37" si="39">L37*1.05</f>
        <v>16669800</v>
      </c>
      <c r="N37" s="11">
        <f t="shared" si="39"/>
        <v>17503290</v>
      </c>
    </row>
    <row r="38" spans="1:14">
      <c r="A38" s="1">
        <v>37</v>
      </c>
      <c r="B38" s="2" t="s">
        <v>150</v>
      </c>
      <c r="C38" s="2" t="s">
        <v>149</v>
      </c>
      <c r="D38" s="7">
        <v>78</v>
      </c>
      <c r="E38" s="7">
        <f t="shared" si="0"/>
        <v>2</v>
      </c>
      <c r="F38" s="6">
        <v>61000000</v>
      </c>
      <c r="G38" s="8">
        <v>2160000</v>
      </c>
      <c r="H38" s="9">
        <v>2160000</v>
      </c>
      <c r="I38" s="9">
        <f t="shared" si="1"/>
        <v>63160000</v>
      </c>
      <c r="J38" s="8">
        <f t="shared" si="2"/>
        <v>63160000</v>
      </c>
      <c r="K38" s="11">
        <f t="shared" si="3"/>
        <v>0</v>
      </c>
      <c r="L38" s="11">
        <f t="shared" si="4"/>
        <v>0</v>
      </c>
      <c r="M38" s="11">
        <f t="shared" ref="M38:N38" si="40">L38*1.05</f>
        <v>0</v>
      </c>
      <c r="N38" s="11">
        <f t="shared" si="40"/>
        <v>0</v>
      </c>
    </row>
    <row r="39" spans="1:14">
      <c r="A39" s="1">
        <v>38</v>
      </c>
      <c r="B39" s="2" t="s">
        <v>126</v>
      </c>
      <c r="C39" s="2" t="s">
        <v>8</v>
      </c>
      <c r="D39" s="7">
        <v>76</v>
      </c>
      <c r="E39" s="7">
        <f t="shared" si="0"/>
        <v>0</v>
      </c>
      <c r="F39" s="6">
        <v>61000000</v>
      </c>
      <c r="G39" s="8">
        <v>0</v>
      </c>
      <c r="H39" s="9">
        <v>0</v>
      </c>
      <c r="I39" s="9">
        <f t="shared" si="1"/>
        <v>61000000</v>
      </c>
      <c r="J39" s="8">
        <f t="shared" si="2"/>
        <v>61000000</v>
      </c>
      <c r="K39" s="11">
        <f t="shared" si="3"/>
        <v>0</v>
      </c>
      <c r="L39" s="11">
        <f t="shared" si="4"/>
        <v>0</v>
      </c>
      <c r="M39" s="11">
        <f t="shared" ref="M39:N39" si="41">L39*1.05</f>
        <v>0</v>
      </c>
      <c r="N39" s="11">
        <f t="shared" si="41"/>
        <v>0</v>
      </c>
    </row>
    <row r="40" spans="1:14">
      <c r="A40" s="1">
        <v>39</v>
      </c>
      <c r="B40" s="2" t="s">
        <v>144</v>
      </c>
      <c r="C40" s="2" t="s">
        <v>145</v>
      </c>
      <c r="D40" s="7">
        <v>90</v>
      </c>
      <c r="E40" s="7">
        <f t="shared" si="0"/>
        <v>14</v>
      </c>
      <c r="F40" s="6">
        <v>61000000</v>
      </c>
      <c r="G40" s="8">
        <v>15120000</v>
      </c>
      <c r="H40" s="9">
        <v>0</v>
      </c>
      <c r="I40" s="9">
        <f t="shared" si="1"/>
        <v>61000000</v>
      </c>
      <c r="J40" s="8">
        <f t="shared" si="2"/>
        <v>76120000</v>
      </c>
      <c r="K40" s="11">
        <f t="shared" si="3"/>
        <v>15120000</v>
      </c>
      <c r="L40" s="11">
        <f t="shared" si="4"/>
        <v>15876000</v>
      </c>
      <c r="M40" s="11">
        <f t="shared" ref="M40:N40" si="42">L40*1.05</f>
        <v>16669800</v>
      </c>
      <c r="N40" s="11">
        <f t="shared" si="42"/>
        <v>17503290</v>
      </c>
    </row>
    <row r="41" spans="1:14">
      <c r="A41" s="1">
        <v>40</v>
      </c>
      <c r="B41" s="2" t="s">
        <v>62</v>
      </c>
      <c r="C41" s="2" t="s">
        <v>63</v>
      </c>
      <c r="D41" s="7">
        <v>85</v>
      </c>
      <c r="E41" s="7">
        <f t="shared" si="0"/>
        <v>9</v>
      </c>
      <c r="F41" s="6">
        <v>59000000</v>
      </c>
      <c r="G41" s="8">
        <v>9720000</v>
      </c>
      <c r="H41" s="9">
        <v>0</v>
      </c>
      <c r="I41" s="9">
        <f t="shared" si="1"/>
        <v>59000000</v>
      </c>
      <c r="J41" s="8">
        <f t="shared" si="2"/>
        <v>70720000</v>
      </c>
      <c r="K41" s="11">
        <f t="shared" si="3"/>
        <v>11720000</v>
      </c>
      <c r="L41" s="11">
        <f t="shared" si="4"/>
        <v>12306000</v>
      </c>
      <c r="M41" s="11">
        <f t="shared" ref="M41:N41" si="43">L41*1.05</f>
        <v>12921300</v>
      </c>
      <c r="N41" s="11">
        <f t="shared" si="43"/>
        <v>13567365</v>
      </c>
    </row>
    <row r="42" spans="1:14">
      <c r="A42" s="1">
        <v>41</v>
      </c>
      <c r="B42" s="2" t="s">
        <v>128</v>
      </c>
      <c r="C42" s="2" t="s">
        <v>140</v>
      </c>
      <c r="D42" s="7">
        <v>76</v>
      </c>
      <c r="E42" s="7">
        <f t="shared" si="0"/>
        <v>0</v>
      </c>
      <c r="F42" s="6">
        <v>61000000</v>
      </c>
      <c r="G42" s="8">
        <v>0</v>
      </c>
      <c r="H42" s="9">
        <v>0</v>
      </c>
      <c r="I42" s="9">
        <f t="shared" si="1"/>
        <v>61000000</v>
      </c>
      <c r="J42" s="8">
        <f t="shared" si="2"/>
        <v>61000000</v>
      </c>
      <c r="K42" s="11">
        <f t="shared" si="3"/>
        <v>0</v>
      </c>
      <c r="L42" s="11">
        <f t="shared" si="4"/>
        <v>0</v>
      </c>
      <c r="M42" s="11">
        <f t="shared" ref="M42:N42" si="44">L42*1.05</f>
        <v>0</v>
      </c>
      <c r="N42" s="11">
        <f t="shared" si="44"/>
        <v>0</v>
      </c>
    </row>
    <row r="43" spans="1:14">
      <c r="A43" s="1">
        <v>42</v>
      </c>
      <c r="B43" s="2" t="s">
        <v>128</v>
      </c>
      <c r="C43" s="2" t="s">
        <v>127</v>
      </c>
      <c r="D43" s="7">
        <v>85</v>
      </c>
      <c r="E43" s="7">
        <f t="shared" si="0"/>
        <v>9</v>
      </c>
      <c r="F43" s="6">
        <v>61000000</v>
      </c>
      <c r="G43" s="8">
        <v>9720000</v>
      </c>
      <c r="H43" s="9">
        <v>0</v>
      </c>
      <c r="I43" s="9">
        <f t="shared" si="1"/>
        <v>61000000</v>
      </c>
      <c r="J43" s="8">
        <f t="shared" si="2"/>
        <v>70720000</v>
      </c>
      <c r="K43" s="11">
        <f t="shared" si="3"/>
        <v>9720000</v>
      </c>
      <c r="L43" s="11">
        <f t="shared" si="4"/>
        <v>10206000</v>
      </c>
      <c r="M43" s="11">
        <f t="shared" ref="M43:N43" si="45">L43*1.05</f>
        <v>10716300</v>
      </c>
      <c r="N43" s="11">
        <f t="shared" si="45"/>
        <v>11252115</v>
      </c>
    </row>
    <row r="44" spans="1:14">
      <c r="A44" s="1">
        <v>43</v>
      </c>
      <c r="B44" s="2" t="s">
        <v>82</v>
      </c>
      <c r="C44" s="2" t="s">
        <v>83</v>
      </c>
      <c r="D44" s="7">
        <v>85</v>
      </c>
      <c r="E44" s="7">
        <f t="shared" si="0"/>
        <v>9</v>
      </c>
      <c r="F44" s="6">
        <v>61000000</v>
      </c>
      <c r="G44" s="8">
        <v>9720000</v>
      </c>
      <c r="H44" s="9">
        <v>9720000</v>
      </c>
      <c r="I44" s="9">
        <f t="shared" si="1"/>
        <v>70720000</v>
      </c>
      <c r="J44" s="8">
        <f t="shared" si="2"/>
        <v>70720000</v>
      </c>
      <c r="K44" s="11">
        <f t="shared" si="3"/>
        <v>0</v>
      </c>
      <c r="L44" s="11">
        <f t="shared" si="4"/>
        <v>0</v>
      </c>
      <c r="M44" s="11">
        <f t="shared" ref="M44:N44" si="46">L44*1.05</f>
        <v>0</v>
      </c>
      <c r="N44" s="11">
        <f t="shared" si="46"/>
        <v>0</v>
      </c>
    </row>
    <row r="45" spans="1:14">
      <c r="A45" s="1">
        <v>44</v>
      </c>
      <c r="B45" s="2" t="s">
        <v>130</v>
      </c>
      <c r="C45" s="2" t="s">
        <v>139</v>
      </c>
      <c r="D45" s="7">
        <v>81</v>
      </c>
      <c r="E45" s="7">
        <f t="shared" si="0"/>
        <v>5</v>
      </c>
      <c r="F45" s="6">
        <v>61000000</v>
      </c>
      <c r="G45" s="8">
        <v>5400000</v>
      </c>
      <c r="H45" s="9">
        <v>0</v>
      </c>
      <c r="I45" s="9">
        <f t="shared" si="1"/>
        <v>61000000</v>
      </c>
      <c r="J45" s="8">
        <f t="shared" si="2"/>
        <v>66400000</v>
      </c>
      <c r="K45" s="11">
        <f t="shared" si="3"/>
        <v>5400000</v>
      </c>
      <c r="L45" s="11">
        <f t="shared" si="4"/>
        <v>5670000</v>
      </c>
      <c r="M45" s="11">
        <f t="shared" ref="M45:N45" si="47">L45*1.05</f>
        <v>5953500</v>
      </c>
      <c r="N45" s="11">
        <f t="shared" si="47"/>
        <v>6251175</v>
      </c>
    </row>
    <row r="46" spans="1:14">
      <c r="A46" s="1">
        <v>45</v>
      </c>
      <c r="B46" s="2" t="s">
        <v>84</v>
      </c>
      <c r="C46" s="2" t="s">
        <v>33</v>
      </c>
      <c r="D46" s="7">
        <v>81</v>
      </c>
      <c r="E46" s="7">
        <f t="shared" si="0"/>
        <v>5</v>
      </c>
      <c r="F46" s="6">
        <v>61000000</v>
      </c>
      <c r="G46" s="8">
        <v>5400000</v>
      </c>
      <c r="H46" s="9">
        <v>5400000</v>
      </c>
      <c r="I46" s="9">
        <f t="shared" si="1"/>
        <v>66400000</v>
      </c>
      <c r="J46" s="8">
        <f t="shared" si="2"/>
        <v>66400000</v>
      </c>
      <c r="K46" s="11">
        <f t="shared" si="3"/>
        <v>0</v>
      </c>
      <c r="L46" s="11">
        <f t="shared" si="4"/>
        <v>0</v>
      </c>
      <c r="M46" s="11">
        <f t="shared" ref="M46:N46" si="48">L46*1.05</f>
        <v>0</v>
      </c>
      <c r="N46" s="11">
        <f t="shared" si="48"/>
        <v>0</v>
      </c>
    </row>
    <row r="47" spans="1:14">
      <c r="A47" s="1">
        <v>46</v>
      </c>
      <c r="B47" s="2" t="s">
        <v>133</v>
      </c>
      <c r="C47" s="2" t="s">
        <v>121</v>
      </c>
      <c r="D47" s="7">
        <v>77</v>
      </c>
      <c r="E47" s="7">
        <f t="shared" si="0"/>
        <v>1</v>
      </c>
      <c r="F47" s="6">
        <v>61000000</v>
      </c>
      <c r="G47" s="8">
        <v>1080000</v>
      </c>
      <c r="H47" s="9">
        <v>0</v>
      </c>
      <c r="I47" s="9">
        <f t="shared" si="1"/>
        <v>61000000</v>
      </c>
      <c r="J47" s="8">
        <f t="shared" si="2"/>
        <v>62080000</v>
      </c>
      <c r="K47" s="11">
        <f t="shared" si="3"/>
        <v>1080000</v>
      </c>
      <c r="L47" s="11">
        <f t="shared" si="4"/>
        <v>1134000</v>
      </c>
      <c r="M47" s="11">
        <f t="shared" ref="M47:N47" si="49">L47*1.05</f>
        <v>1190700</v>
      </c>
      <c r="N47" s="11">
        <f t="shared" si="49"/>
        <v>1250235</v>
      </c>
    </row>
    <row r="48" spans="1:14">
      <c r="A48" s="1">
        <v>47</v>
      </c>
      <c r="B48" s="2" t="s">
        <v>169</v>
      </c>
      <c r="C48" s="2" t="s">
        <v>174</v>
      </c>
      <c r="D48" s="7">
        <v>85</v>
      </c>
      <c r="E48" s="7">
        <f t="shared" si="0"/>
        <v>9</v>
      </c>
      <c r="F48" s="6">
        <v>61000000</v>
      </c>
      <c r="G48" s="8">
        <v>9720000</v>
      </c>
      <c r="H48" s="9">
        <v>9720000</v>
      </c>
      <c r="I48" s="9">
        <f t="shared" si="1"/>
        <v>70720000</v>
      </c>
      <c r="J48" s="8">
        <f t="shared" si="2"/>
        <v>70720000</v>
      </c>
      <c r="K48" s="11">
        <f t="shared" si="3"/>
        <v>0</v>
      </c>
      <c r="L48" s="11">
        <f t="shared" si="4"/>
        <v>0</v>
      </c>
      <c r="M48" s="11">
        <f t="shared" ref="M48:N48" si="50">L48*1.05</f>
        <v>0</v>
      </c>
      <c r="N48" s="11">
        <f t="shared" si="50"/>
        <v>0</v>
      </c>
    </row>
    <row r="49" spans="1:14">
      <c r="A49" s="1">
        <v>48</v>
      </c>
      <c r="B49" s="2" t="s">
        <v>49</v>
      </c>
      <c r="C49" s="2" t="s">
        <v>50</v>
      </c>
      <c r="D49" s="7">
        <v>81</v>
      </c>
      <c r="E49" s="7">
        <f t="shared" si="0"/>
        <v>5</v>
      </c>
      <c r="F49" s="6">
        <v>61000000</v>
      </c>
      <c r="G49" s="8">
        <v>5400000</v>
      </c>
      <c r="H49" s="9">
        <v>5400000</v>
      </c>
      <c r="I49" s="9">
        <f t="shared" si="1"/>
        <v>66400000</v>
      </c>
      <c r="J49" s="8">
        <f t="shared" si="2"/>
        <v>66400000</v>
      </c>
      <c r="K49" s="11">
        <f t="shared" si="3"/>
        <v>0</v>
      </c>
      <c r="L49" s="11">
        <f t="shared" si="4"/>
        <v>0</v>
      </c>
      <c r="M49" s="11">
        <f t="shared" ref="M49:N49" si="51">L49*1.05</f>
        <v>0</v>
      </c>
      <c r="N49" s="11">
        <f t="shared" si="51"/>
        <v>0</v>
      </c>
    </row>
    <row r="50" spans="1:14">
      <c r="A50" s="1">
        <v>49</v>
      </c>
      <c r="B50" s="2" t="s">
        <v>71</v>
      </c>
      <c r="C50" s="2" t="s">
        <v>38</v>
      </c>
      <c r="D50" s="7">
        <v>85</v>
      </c>
      <c r="E50" s="7">
        <f t="shared" si="0"/>
        <v>9</v>
      </c>
      <c r="F50" s="6">
        <v>61000000</v>
      </c>
      <c r="G50" s="8">
        <v>9720000</v>
      </c>
      <c r="H50" s="9">
        <v>7000000</v>
      </c>
      <c r="I50" s="9">
        <f t="shared" si="1"/>
        <v>68000000</v>
      </c>
      <c r="J50" s="8">
        <f t="shared" si="2"/>
        <v>70720000</v>
      </c>
      <c r="K50" s="11">
        <f t="shared" si="3"/>
        <v>2720000</v>
      </c>
      <c r="L50" s="11">
        <f t="shared" si="4"/>
        <v>2856000</v>
      </c>
      <c r="M50" s="11">
        <f t="shared" ref="M50:N50" si="52">L50*1.05</f>
        <v>2998800</v>
      </c>
      <c r="N50" s="11">
        <f t="shared" si="52"/>
        <v>3148740</v>
      </c>
    </row>
    <row r="51" spans="1:14">
      <c r="A51" s="1">
        <v>50</v>
      </c>
      <c r="B51" s="2" t="s">
        <v>105</v>
      </c>
      <c r="C51" s="2" t="s">
        <v>106</v>
      </c>
      <c r="D51" s="7">
        <v>77</v>
      </c>
      <c r="E51" s="7">
        <f t="shared" si="0"/>
        <v>1</v>
      </c>
      <c r="F51" s="6">
        <v>61000000</v>
      </c>
      <c r="G51" s="8">
        <v>1080000</v>
      </c>
      <c r="H51" s="9">
        <v>1080000</v>
      </c>
      <c r="I51" s="9">
        <f t="shared" si="1"/>
        <v>62080000</v>
      </c>
      <c r="J51" s="8">
        <f t="shared" si="2"/>
        <v>62080000</v>
      </c>
      <c r="K51" s="11">
        <f t="shared" si="3"/>
        <v>0</v>
      </c>
      <c r="L51" s="11">
        <f t="shared" si="4"/>
        <v>0</v>
      </c>
      <c r="M51" s="11">
        <f t="shared" ref="M51:N51" si="53">L51*1.05</f>
        <v>0</v>
      </c>
      <c r="N51" s="11">
        <f t="shared" si="53"/>
        <v>0</v>
      </c>
    </row>
    <row r="52" spans="1:14">
      <c r="A52" s="1">
        <v>51</v>
      </c>
      <c r="B52" s="2" t="s">
        <v>134</v>
      </c>
      <c r="C52" s="2" t="s">
        <v>117</v>
      </c>
      <c r="D52" s="7">
        <v>93</v>
      </c>
      <c r="E52" s="7">
        <f t="shared" si="0"/>
        <v>17</v>
      </c>
      <c r="F52" s="6">
        <v>61000000</v>
      </c>
      <c r="G52" s="8">
        <v>18360000</v>
      </c>
      <c r="H52" s="9">
        <v>18360000</v>
      </c>
      <c r="I52" s="9">
        <f t="shared" si="1"/>
        <v>79360000</v>
      </c>
      <c r="J52" s="8">
        <f t="shared" si="2"/>
        <v>79360000</v>
      </c>
      <c r="K52" s="11">
        <f t="shared" si="3"/>
        <v>0</v>
      </c>
      <c r="L52" s="11">
        <f t="shared" si="4"/>
        <v>0</v>
      </c>
      <c r="M52" s="11">
        <f t="shared" ref="M52:N52" si="54">L52*1.05</f>
        <v>0</v>
      </c>
      <c r="N52" s="11">
        <f t="shared" si="54"/>
        <v>0</v>
      </c>
    </row>
    <row r="53" spans="1:14">
      <c r="A53" s="1">
        <v>52</v>
      </c>
      <c r="B53" s="2" t="s">
        <v>74</v>
      </c>
      <c r="C53" s="2" t="s">
        <v>16</v>
      </c>
      <c r="D53" s="7">
        <v>90</v>
      </c>
      <c r="E53" s="7">
        <f t="shared" si="0"/>
        <v>14</v>
      </c>
      <c r="F53" s="6">
        <v>61000000</v>
      </c>
      <c r="G53" s="8">
        <v>15120000</v>
      </c>
      <c r="H53" s="9">
        <v>15120000</v>
      </c>
      <c r="I53" s="9">
        <f t="shared" si="1"/>
        <v>76120000</v>
      </c>
      <c r="J53" s="8">
        <f t="shared" si="2"/>
        <v>76120000</v>
      </c>
      <c r="K53" s="11">
        <f t="shared" si="3"/>
        <v>0</v>
      </c>
      <c r="L53" s="11">
        <f t="shared" si="4"/>
        <v>0</v>
      </c>
      <c r="M53" s="11">
        <f t="shared" ref="M53:N53" si="55">L53*1.05</f>
        <v>0</v>
      </c>
      <c r="N53" s="11">
        <f t="shared" si="55"/>
        <v>0</v>
      </c>
    </row>
    <row r="54" spans="1:14">
      <c r="A54" s="1">
        <v>53</v>
      </c>
      <c r="B54" s="2" t="s">
        <v>113</v>
      </c>
      <c r="C54" s="2" t="s">
        <v>114</v>
      </c>
      <c r="D54" s="7">
        <v>93</v>
      </c>
      <c r="E54" s="7">
        <f t="shared" si="0"/>
        <v>17</v>
      </c>
      <c r="F54" s="6">
        <v>61000000</v>
      </c>
      <c r="G54" s="8">
        <v>18360000</v>
      </c>
      <c r="H54" s="9">
        <v>18000000</v>
      </c>
      <c r="I54" s="9">
        <f t="shared" si="1"/>
        <v>79000000</v>
      </c>
      <c r="J54" s="8">
        <f t="shared" si="2"/>
        <v>79360000</v>
      </c>
      <c r="K54" s="11">
        <f t="shared" si="3"/>
        <v>360000</v>
      </c>
      <c r="L54" s="11">
        <f t="shared" si="4"/>
        <v>378000</v>
      </c>
      <c r="M54" s="11">
        <f t="shared" ref="M54:N54" si="56">L54*1.05</f>
        <v>396900</v>
      </c>
      <c r="N54" s="11">
        <f t="shared" si="56"/>
        <v>416745</v>
      </c>
    </row>
    <row r="55" spans="1:14">
      <c r="A55" s="1">
        <v>54</v>
      </c>
      <c r="B55" s="2" t="s">
        <v>53</v>
      </c>
      <c r="C55" s="2" t="s">
        <v>54</v>
      </c>
      <c r="D55" s="7">
        <v>77</v>
      </c>
      <c r="E55" s="7">
        <f t="shared" si="0"/>
        <v>1</v>
      </c>
      <c r="F55" s="6">
        <v>61000000</v>
      </c>
      <c r="G55" s="8">
        <v>1080000</v>
      </c>
      <c r="H55" s="9">
        <v>1080000</v>
      </c>
      <c r="I55" s="9">
        <f t="shared" si="1"/>
        <v>62080000</v>
      </c>
      <c r="J55" s="8">
        <f t="shared" si="2"/>
        <v>62080000</v>
      </c>
      <c r="K55" s="11">
        <f t="shared" si="3"/>
        <v>0</v>
      </c>
      <c r="L55" s="11">
        <f t="shared" si="4"/>
        <v>0</v>
      </c>
      <c r="M55" s="11">
        <f t="shared" ref="M55:N55" si="57">L55*1.05</f>
        <v>0</v>
      </c>
      <c r="N55" s="11">
        <f t="shared" si="57"/>
        <v>0</v>
      </c>
    </row>
    <row r="56" spans="1:14">
      <c r="A56" s="1">
        <v>55</v>
      </c>
      <c r="B56" s="2" t="s">
        <v>68</v>
      </c>
      <c r="C56" s="2" t="s">
        <v>69</v>
      </c>
      <c r="D56" s="7">
        <v>90</v>
      </c>
      <c r="E56" s="7">
        <f t="shared" si="0"/>
        <v>14</v>
      </c>
      <c r="F56" s="6">
        <v>61000000</v>
      </c>
      <c r="G56" s="8">
        <v>15120000</v>
      </c>
      <c r="H56" s="9">
        <v>15120000</v>
      </c>
      <c r="I56" s="9">
        <f t="shared" si="1"/>
        <v>76120000</v>
      </c>
      <c r="J56" s="8">
        <f t="shared" si="2"/>
        <v>76120000</v>
      </c>
      <c r="K56" s="11">
        <f t="shared" si="3"/>
        <v>0</v>
      </c>
      <c r="L56" s="11">
        <f t="shared" si="4"/>
        <v>0</v>
      </c>
      <c r="M56" s="11">
        <f t="shared" ref="M56:N56" si="58">L56*1.05</f>
        <v>0</v>
      </c>
      <c r="N56" s="11">
        <f t="shared" si="58"/>
        <v>0</v>
      </c>
    </row>
    <row r="57" spans="1:14">
      <c r="A57" s="1">
        <v>56</v>
      </c>
      <c r="B57" s="2" t="s">
        <v>68</v>
      </c>
      <c r="C57" s="2" t="s">
        <v>104</v>
      </c>
      <c r="D57" s="7">
        <v>85</v>
      </c>
      <c r="E57" s="7">
        <f t="shared" si="0"/>
        <v>9</v>
      </c>
      <c r="F57" s="6">
        <v>61384200</v>
      </c>
      <c r="G57" s="8">
        <v>9335800</v>
      </c>
      <c r="H57" s="9">
        <v>9335000</v>
      </c>
      <c r="I57" s="9">
        <f t="shared" si="1"/>
        <v>70719200</v>
      </c>
      <c r="J57" s="8">
        <f>61384200+G57</f>
        <v>70720000</v>
      </c>
      <c r="K57" s="11">
        <f t="shared" si="3"/>
        <v>800</v>
      </c>
      <c r="L57" s="11">
        <f t="shared" si="4"/>
        <v>840</v>
      </c>
      <c r="M57" s="11">
        <f t="shared" ref="M57:N57" si="59">L57*1.05</f>
        <v>882</v>
      </c>
      <c r="N57" s="11">
        <f t="shared" si="59"/>
        <v>926.1</v>
      </c>
    </row>
    <row r="58" spans="1:14">
      <c r="A58" s="1">
        <v>57</v>
      </c>
      <c r="B58" s="2" t="s">
        <v>100</v>
      </c>
      <c r="C58" s="2" t="s">
        <v>132</v>
      </c>
      <c r="D58" s="7">
        <v>78</v>
      </c>
      <c r="E58" s="7">
        <f t="shared" si="0"/>
        <v>2</v>
      </c>
      <c r="F58" s="6">
        <v>61000000</v>
      </c>
      <c r="G58" s="8">
        <v>2160000</v>
      </c>
      <c r="H58" s="9">
        <v>2160000</v>
      </c>
      <c r="I58" s="9">
        <f t="shared" si="1"/>
        <v>63160000</v>
      </c>
      <c r="J58" s="8">
        <f t="shared" si="2"/>
        <v>63160000</v>
      </c>
      <c r="K58" s="11">
        <f t="shared" si="3"/>
        <v>0</v>
      </c>
      <c r="L58" s="11">
        <f t="shared" si="4"/>
        <v>0</v>
      </c>
      <c r="M58" s="11">
        <f t="shared" ref="M58:N58" si="60">L58*1.05</f>
        <v>0</v>
      </c>
      <c r="N58" s="11">
        <f t="shared" si="60"/>
        <v>0</v>
      </c>
    </row>
    <row r="59" spans="1:14">
      <c r="A59" s="1">
        <v>58</v>
      </c>
      <c r="B59" s="2" t="s">
        <v>119</v>
      </c>
      <c r="C59" s="2" t="s">
        <v>120</v>
      </c>
      <c r="D59" s="7">
        <v>77</v>
      </c>
      <c r="E59" s="7">
        <f t="shared" si="0"/>
        <v>1</v>
      </c>
      <c r="F59" s="6">
        <v>61000000</v>
      </c>
      <c r="G59" s="8">
        <v>1080000</v>
      </c>
      <c r="H59" s="9">
        <v>1080000</v>
      </c>
      <c r="I59" s="9">
        <f t="shared" si="1"/>
        <v>62080000</v>
      </c>
      <c r="J59" s="8">
        <f t="shared" si="2"/>
        <v>62080000</v>
      </c>
      <c r="K59" s="11">
        <f t="shared" si="3"/>
        <v>0</v>
      </c>
      <c r="L59" s="11">
        <f t="shared" si="4"/>
        <v>0</v>
      </c>
      <c r="M59" s="11">
        <f t="shared" ref="M59:N59" si="61">L59*1.05</f>
        <v>0</v>
      </c>
      <c r="N59" s="11">
        <f t="shared" si="61"/>
        <v>0</v>
      </c>
    </row>
    <row r="60" spans="1:14">
      <c r="A60" s="1">
        <v>59</v>
      </c>
      <c r="B60" s="2" t="s">
        <v>37</v>
      </c>
      <c r="C60" s="2" t="s">
        <v>7</v>
      </c>
      <c r="D60" s="7">
        <v>90</v>
      </c>
      <c r="E60" s="7">
        <f t="shared" si="0"/>
        <v>14</v>
      </c>
      <c r="F60" s="6">
        <v>61000000</v>
      </c>
      <c r="G60" s="8">
        <v>15120000</v>
      </c>
      <c r="H60" s="9">
        <v>15000000</v>
      </c>
      <c r="I60" s="9">
        <f t="shared" si="1"/>
        <v>76000000</v>
      </c>
      <c r="J60" s="8">
        <f t="shared" si="2"/>
        <v>76120000</v>
      </c>
      <c r="K60" s="11">
        <f t="shared" si="3"/>
        <v>120000</v>
      </c>
      <c r="L60" s="11">
        <f t="shared" si="4"/>
        <v>126000</v>
      </c>
      <c r="M60" s="11">
        <f t="shared" ref="M60:N60" si="62">L60*1.05</f>
        <v>132300</v>
      </c>
      <c r="N60" s="11">
        <f t="shared" si="62"/>
        <v>138915</v>
      </c>
    </row>
    <row r="61" spans="1:14">
      <c r="A61" s="1">
        <v>60</v>
      </c>
      <c r="B61" s="2" t="s">
        <v>37</v>
      </c>
      <c r="C61" s="2" t="s">
        <v>33</v>
      </c>
      <c r="D61" s="7">
        <v>90</v>
      </c>
      <c r="E61" s="7">
        <f t="shared" si="0"/>
        <v>14</v>
      </c>
      <c r="F61" s="6">
        <v>61000000</v>
      </c>
      <c r="G61" s="8">
        <v>10120000</v>
      </c>
      <c r="H61" s="9">
        <v>5000000</v>
      </c>
      <c r="I61" s="9">
        <f t="shared" si="1"/>
        <v>66000000</v>
      </c>
      <c r="J61" s="8">
        <f t="shared" si="2"/>
        <v>71120000</v>
      </c>
      <c r="K61" s="11">
        <f t="shared" si="3"/>
        <v>5120000</v>
      </c>
      <c r="L61" s="11">
        <f t="shared" si="4"/>
        <v>5376000</v>
      </c>
      <c r="M61" s="11">
        <f t="shared" ref="M61:N61" si="63">L61*1.05</f>
        <v>5644800</v>
      </c>
      <c r="N61" s="11">
        <f t="shared" si="63"/>
        <v>5927040</v>
      </c>
    </row>
    <row r="62" spans="1:14">
      <c r="A62" s="1">
        <v>61</v>
      </c>
      <c r="B62" s="2" t="s">
        <v>154</v>
      </c>
      <c r="C62" s="2" t="s">
        <v>155</v>
      </c>
      <c r="D62" s="7">
        <v>77</v>
      </c>
      <c r="E62" s="7">
        <f t="shared" si="0"/>
        <v>1</v>
      </c>
      <c r="F62" s="6">
        <v>61000000</v>
      </c>
      <c r="G62" s="8">
        <v>1080000</v>
      </c>
      <c r="H62" s="9">
        <v>1080000</v>
      </c>
      <c r="I62" s="9">
        <f t="shared" si="1"/>
        <v>62080000</v>
      </c>
      <c r="J62" s="8">
        <f t="shared" si="2"/>
        <v>62080000</v>
      </c>
      <c r="K62" s="11">
        <f t="shared" si="3"/>
        <v>0</v>
      </c>
      <c r="L62" s="11">
        <f t="shared" si="4"/>
        <v>0</v>
      </c>
      <c r="M62" s="11">
        <f t="shared" ref="M62:N62" si="64">L62*1.05</f>
        <v>0</v>
      </c>
      <c r="N62" s="11">
        <f t="shared" si="64"/>
        <v>0</v>
      </c>
    </row>
    <row r="63" spans="1:14">
      <c r="A63" s="1">
        <v>62</v>
      </c>
      <c r="B63" s="2" t="s">
        <v>25</v>
      </c>
      <c r="C63" s="2" t="s">
        <v>26</v>
      </c>
      <c r="D63" s="7">
        <v>77</v>
      </c>
      <c r="E63" s="7">
        <f t="shared" si="0"/>
        <v>1</v>
      </c>
      <c r="F63" s="6">
        <v>61000000</v>
      </c>
      <c r="G63" s="8">
        <v>1080000</v>
      </c>
      <c r="H63" s="9">
        <v>1080000</v>
      </c>
      <c r="I63" s="9">
        <f t="shared" si="1"/>
        <v>62080000</v>
      </c>
      <c r="J63" s="8">
        <f t="shared" si="2"/>
        <v>62080000</v>
      </c>
      <c r="K63" s="11">
        <f t="shared" si="3"/>
        <v>0</v>
      </c>
      <c r="L63" s="11">
        <f t="shared" si="4"/>
        <v>0</v>
      </c>
      <c r="M63" s="11">
        <f t="shared" ref="M63:N63" si="65">L63*1.05</f>
        <v>0</v>
      </c>
      <c r="N63" s="11">
        <f t="shared" si="65"/>
        <v>0</v>
      </c>
    </row>
    <row r="64" spans="1:14">
      <c r="A64" s="1">
        <v>63</v>
      </c>
      <c r="B64" s="2" t="s">
        <v>88</v>
      </c>
      <c r="C64" s="2" t="s">
        <v>89</v>
      </c>
      <c r="D64" s="7">
        <v>77</v>
      </c>
      <c r="E64" s="7">
        <f t="shared" si="0"/>
        <v>1</v>
      </c>
      <c r="F64" s="6">
        <v>61000000</v>
      </c>
      <c r="G64" s="8">
        <v>1080000</v>
      </c>
      <c r="H64" s="9">
        <v>0</v>
      </c>
      <c r="I64" s="9">
        <f t="shared" si="1"/>
        <v>61000000</v>
      </c>
      <c r="J64" s="8">
        <f t="shared" si="2"/>
        <v>62080000</v>
      </c>
      <c r="K64" s="11">
        <f t="shared" si="3"/>
        <v>1080000</v>
      </c>
      <c r="L64" s="11">
        <f t="shared" si="4"/>
        <v>1134000</v>
      </c>
      <c r="M64" s="11">
        <f t="shared" ref="M64:N64" si="66">L64*1.05</f>
        <v>1190700</v>
      </c>
      <c r="N64" s="11">
        <f t="shared" si="66"/>
        <v>1250235</v>
      </c>
    </row>
    <row r="65" spans="1:14">
      <c r="A65" s="1">
        <v>64</v>
      </c>
      <c r="B65" s="2" t="s">
        <v>19</v>
      </c>
      <c r="C65" s="2" t="s">
        <v>20</v>
      </c>
      <c r="D65" s="7">
        <v>85</v>
      </c>
      <c r="E65" s="7">
        <f t="shared" si="0"/>
        <v>9</v>
      </c>
      <c r="F65" s="6">
        <v>44000000</v>
      </c>
      <c r="G65" s="8">
        <v>9720000</v>
      </c>
      <c r="H65" s="9">
        <v>0</v>
      </c>
      <c r="I65" s="9">
        <f t="shared" si="1"/>
        <v>44000000</v>
      </c>
      <c r="J65" s="8">
        <f t="shared" si="2"/>
        <v>70720000</v>
      </c>
      <c r="K65" s="11">
        <f t="shared" si="3"/>
        <v>26720000</v>
      </c>
      <c r="L65" s="11">
        <f t="shared" si="4"/>
        <v>28056000</v>
      </c>
      <c r="M65" s="11">
        <f t="shared" ref="M65:N65" si="67">L65*1.05</f>
        <v>29458800</v>
      </c>
      <c r="N65" s="11">
        <f t="shared" si="67"/>
        <v>30931740</v>
      </c>
    </row>
    <row r="66" spans="1:14">
      <c r="A66" s="1">
        <v>65</v>
      </c>
      <c r="B66" s="2" t="s">
        <v>81</v>
      </c>
      <c r="C66" s="2" t="s">
        <v>41</v>
      </c>
      <c r="D66" s="7">
        <v>90</v>
      </c>
      <c r="E66" s="7">
        <f t="shared" si="0"/>
        <v>14</v>
      </c>
      <c r="F66" s="6">
        <v>61000000</v>
      </c>
      <c r="G66" s="8">
        <v>15120000</v>
      </c>
      <c r="H66" s="9">
        <v>10000000</v>
      </c>
      <c r="I66" s="9">
        <f t="shared" si="1"/>
        <v>71000000</v>
      </c>
      <c r="J66" s="8">
        <f t="shared" si="2"/>
        <v>76120000</v>
      </c>
      <c r="K66" s="11">
        <f t="shared" si="3"/>
        <v>5120000</v>
      </c>
      <c r="L66" s="11">
        <f t="shared" si="4"/>
        <v>5376000</v>
      </c>
      <c r="M66" s="11">
        <f t="shared" ref="M66:N66" si="68">L66*1.05</f>
        <v>5644800</v>
      </c>
      <c r="N66" s="11">
        <f t="shared" si="68"/>
        <v>5927040</v>
      </c>
    </row>
    <row r="67" spans="1:14">
      <c r="A67" s="1">
        <v>66</v>
      </c>
      <c r="B67" s="2" t="s">
        <v>169</v>
      </c>
      <c r="C67" s="2" t="s">
        <v>33</v>
      </c>
      <c r="D67" s="7">
        <v>82</v>
      </c>
      <c r="E67" s="7">
        <f t="shared" ref="E67:E99" si="69">D67-76</f>
        <v>6</v>
      </c>
      <c r="F67" s="6">
        <v>61200000</v>
      </c>
      <c r="G67" s="8">
        <v>6280000</v>
      </c>
      <c r="H67" s="9">
        <v>6280000</v>
      </c>
      <c r="I67" s="9">
        <f t="shared" ref="I67:I99" si="70">SUM(F67,H67)</f>
        <v>67480000</v>
      </c>
      <c r="J67" s="8">
        <f>61200000+G67</f>
        <v>67480000</v>
      </c>
      <c r="K67" s="11">
        <f t="shared" ref="K67:K99" si="71">J67-I67</f>
        <v>0</v>
      </c>
      <c r="L67" s="11">
        <f t="shared" ref="L67:L99" si="72">K67*1.05</f>
        <v>0</v>
      </c>
      <c r="M67" s="11">
        <f t="shared" ref="M67:N67" si="73">L67*1.05</f>
        <v>0</v>
      </c>
      <c r="N67" s="11">
        <f t="shared" si="73"/>
        <v>0</v>
      </c>
    </row>
    <row r="68" spans="1:14">
      <c r="A68" s="1">
        <v>67</v>
      </c>
      <c r="B68" s="2" t="s">
        <v>152</v>
      </c>
      <c r="C68" s="2" t="s">
        <v>153</v>
      </c>
      <c r="D68" s="7">
        <v>77</v>
      </c>
      <c r="E68" s="7">
        <f t="shared" si="69"/>
        <v>1</v>
      </c>
      <c r="F68" s="6">
        <v>61000000</v>
      </c>
      <c r="G68" s="8">
        <v>1080000</v>
      </c>
      <c r="H68" s="9">
        <v>1080000</v>
      </c>
      <c r="I68" s="9">
        <f t="shared" si="70"/>
        <v>62080000</v>
      </c>
      <c r="J68" s="8">
        <f t="shared" ref="J68:J99" si="74">61000000+G68</f>
        <v>62080000</v>
      </c>
      <c r="K68" s="11">
        <f t="shared" si="71"/>
        <v>0</v>
      </c>
      <c r="L68" s="11">
        <f t="shared" si="72"/>
        <v>0</v>
      </c>
      <c r="M68" s="11">
        <f t="shared" ref="M68:N68" si="75">L68*1.05</f>
        <v>0</v>
      </c>
      <c r="N68" s="11">
        <f t="shared" si="75"/>
        <v>0</v>
      </c>
    </row>
    <row r="69" spans="1:14">
      <c r="A69" s="1">
        <v>68</v>
      </c>
      <c r="B69" s="3" t="s">
        <v>142</v>
      </c>
      <c r="C69" s="2" t="s">
        <v>143</v>
      </c>
      <c r="D69" s="7">
        <v>78</v>
      </c>
      <c r="E69" s="7">
        <f t="shared" si="69"/>
        <v>2</v>
      </c>
      <c r="F69" s="6">
        <v>52000000</v>
      </c>
      <c r="G69" s="8">
        <v>2160000</v>
      </c>
      <c r="H69" s="9">
        <v>0</v>
      </c>
      <c r="I69" s="9">
        <f t="shared" si="70"/>
        <v>52000000</v>
      </c>
      <c r="J69" s="8">
        <f t="shared" si="74"/>
        <v>63160000</v>
      </c>
      <c r="K69" s="11">
        <f t="shared" si="71"/>
        <v>11160000</v>
      </c>
      <c r="L69" s="11">
        <f t="shared" si="72"/>
        <v>11718000</v>
      </c>
      <c r="M69" s="11">
        <f t="shared" ref="M69:N69" si="76">L69*1.05</f>
        <v>12303900</v>
      </c>
      <c r="N69" s="11">
        <f t="shared" si="76"/>
        <v>12919095</v>
      </c>
    </row>
    <row r="70" spans="1:14">
      <c r="A70" s="1">
        <v>69</v>
      </c>
      <c r="B70" s="2" t="s">
        <v>4</v>
      </c>
      <c r="C70" s="2" t="s">
        <v>5</v>
      </c>
      <c r="D70" s="7">
        <v>77</v>
      </c>
      <c r="E70" s="7">
        <f t="shared" si="69"/>
        <v>1</v>
      </c>
      <c r="F70" s="6">
        <v>61000000</v>
      </c>
      <c r="G70" s="8">
        <v>1080000</v>
      </c>
      <c r="H70" s="9">
        <v>1080000</v>
      </c>
      <c r="I70" s="9">
        <f t="shared" si="70"/>
        <v>62080000</v>
      </c>
      <c r="J70" s="8">
        <f t="shared" si="74"/>
        <v>62080000</v>
      </c>
      <c r="K70" s="11">
        <f t="shared" si="71"/>
        <v>0</v>
      </c>
      <c r="L70" s="11">
        <f t="shared" si="72"/>
        <v>0</v>
      </c>
      <c r="M70" s="11">
        <f t="shared" ref="M70:N70" si="77">L70*1.05</f>
        <v>0</v>
      </c>
      <c r="N70" s="11">
        <f t="shared" si="77"/>
        <v>0</v>
      </c>
    </row>
    <row r="71" spans="1:14">
      <c r="A71" s="1">
        <v>70</v>
      </c>
      <c r="B71" s="2" t="s">
        <v>115</v>
      </c>
      <c r="C71" s="2" t="s">
        <v>116</v>
      </c>
      <c r="D71" s="7">
        <v>78</v>
      </c>
      <c r="E71" s="7">
        <f t="shared" si="69"/>
        <v>2</v>
      </c>
      <c r="F71" s="6">
        <v>61000000</v>
      </c>
      <c r="G71" s="8">
        <v>2160000</v>
      </c>
      <c r="H71" s="9">
        <v>2160000</v>
      </c>
      <c r="I71" s="9">
        <f t="shared" si="70"/>
        <v>63160000</v>
      </c>
      <c r="J71" s="8">
        <f t="shared" si="74"/>
        <v>63160000</v>
      </c>
      <c r="K71" s="11">
        <f t="shared" si="71"/>
        <v>0</v>
      </c>
      <c r="L71" s="11">
        <f t="shared" si="72"/>
        <v>0</v>
      </c>
      <c r="M71" s="11">
        <f t="shared" ref="M71:N71" si="78">L71*1.05</f>
        <v>0</v>
      </c>
      <c r="N71" s="11">
        <f t="shared" si="78"/>
        <v>0</v>
      </c>
    </row>
    <row r="72" spans="1:14">
      <c r="A72" s="1">
        <v>71</v>
      </c>
      <c r="B72" s="2" t="s">
        <v>39</v>
      </c>
      <c r="C72" s="2" t="s">
        <v>60</v>
      </c>
      <c r="D72" s="7">
        <v>85</v>
      </c>
      <c r="E72" s="7">
        <f t="shared" si="69"/>
        <v>9</v>
      </c>
      <c r="F72" s="6">
        <v>61000000</v>
      </c>
      <c r="G72" s="8">
        <v>9720000</v>
      </c>
      <c r="H72" s="9">
        <v>9720000</v>
      </c>
      <c r="I72" s="9">
        <f t="shared" si="70"/>
        <v>70720000</v>
      </c>
      <c r="J72" s="8">
        <f t="shared" si="74"/>
        <v>70720000</v>
      </c>
      <c r="K72" s="11">
        <f t="shared" si="71"/>
        <v>0</v>
      </c>
      <c r="L72" s="11">
        <f t="shared" si="72"/>
        <v>0</v>
      </c>
      <c r="M72" s="11">
        <f t="shared" ref="M72:N72" si="79">L72*1.05</f>
        <v>0</v>
      </c>
      <c r="N72" s="11">
        <f t="shared" si="79"/>
        <v>0</v>
      </c>
    </row>
    <row r="73" spans="1:14">
      <c r="A73" s="1">
        <v>72</v>
      </c>
      <c r="B73" s="2" t="s">
        <v>39</v>
      </c>
      <c r="C73" s="2" t="s">
        <v>116</v>
      </c>
      <c r="D73" s="7">
        <v>81</v>
      </c>
      <c r="E73" s="7">
        <f t="shared" si="69"/>
        <v>5</v>
      </c>
      <c r="F73" s="6">
        <v>61000000</v>
      </c>
      <c r="G73" s="8">
        <v>5400000</v>
      </c>
      <c r="H73" s="9">
        <v>0</v>
      </c>
      <c r="I73" s="9">
        <f t="shared" si="70"/>
        <v>61000000</v>
      </c>
      <c r="J73" s="8">
        <f t="shared" si="74"/>
        <v>66400000</v>
      </c>
      <c r="K73" s="11">
        <f t="shared" si="71"/>
        <v>5400000</v>
      </c>
      <c r="L73" s="11">
        <f t="shared" si="72"/>
        <v>5670000</v>
      </c>
      <c r="M73" s="11">
        <f t="shared" ref="M73:N73" si="80">L73*1.05</f>
        <v>5953500</v>
      </c>
      <c r="N73" s="11">
        <f t="shared" si="80"/>
        <v>6251175</v>
      </c>
    </row>
    <row r="74" spans="1:14">
      <c r="A74" s="1">
        <v>73</v>
      </c>
      <c r="B74" s="2" t="s">
        <v>124</v>
      </c>
      <c r="C74" s="2" t="s">
        <v>92</v>
      </c>
      <c r="D74" s="7">
        <v>90</v>
      </c>
      <c r="E74" s="7">
        <f t="shared" si="69"/>
        <v>14</v>
      </c>
      <c r="F74" s="6">
        <v>61000000</v>
      </c>
      <c r="G74" s="8">
        <v>15120000</v>
      </c>
      <c r="H74" s="9">
        <v>15120000</v>
      </c>
      <c r="I74" s="9">
        <f t="shared" si="70"/>
        <v>76120000</v>
      </c>
      <c r="J74" s="8">
        <f t="shared" si="74"/>
        <v>76120000</v>
      </c>
      <c r="K74" s="11">
        <f t="shared" si="71"/>
        <v>0</v>
      </c>
      <c r="L74" s="11">
        <f t="shared" si="72"/>
        <v>0</v>
      </c>
      <c r="M74" s="11">
        <f t="shared" ref="M74:N74" si="81">L74*1.05</f>
        <v>0</v>
      </c>
      <c r="N74" s="11">
        <f t="shared" si="81"/>
        <v>0</v>
      </c>
    </row>
    <row r="75" spans="1:14">
      <c r="A75" s="1">
        <v>74</v>
      </c>
      <c r="B75" s="2" t="s">
        <v>56</v>
      </c>
      <c r="C75" s="2" t="s">
        <v>18</v>
      </c>
      <c r="D75" s="7">
        <v>82</v>
      </c>
      <c r="E75" s="7">
        <f t="shared" si="69"/>
        <v>6</v>
      </c>
      <c r="F75" s="6">
        <v>61000000</v>
      </c>
      <c r="G75" s="8">
        <v>6480000</v>
      </c>
      <c r="H75" s="9">
        <v>6480000</v>
      </c>
      <c r="I75" s="9">
        <f t="shared" si="70"/>
        <v>67480000</v>
      </c>
      <c r="J75" s="8">
        <f t="shared" si="74"/>
        <v>67480000</v>
      </c>
      <c r="K75" s="11">
        <f t="shared" si="71"/>
        <v>0</v>
      </c>
      <c r="L75" s="11">
        <f t="shared" si="72"/>
        <v>0</v>
      </c>
      <c r="M75" s="11">
        <f t="shared" ref="M75:N75" si="82">L75*1.05</f>
        <v>0</v>
      </c>
      <c r="N75" s="11">
        <f t="shared" si="82"/>
        <v>0</v>
      </c>
    </row>
    <row r="76" spans="1:14">
      <c r="A76" s="1">
        <v>75</v>
      </c>
      <c r="B76" s="2" t="s">
        <v>27</v>
      </c>
      <c r="C76" s="2" t="s">
        <v>28</v>
      </c>
      <c r="D76" s="7">
        <v>78</v>
      </c>
      <c r="E76" s="7">
        <f t="shared" si="69"/>
        <v>2</v>
      </c>
      <c r="F76" s="6">
        <v>61000000</v>
      </c>
      <c r="G76" s="8">
        <v>2160000</v>
      </c>
      <c r="H76" s="9">
        <v>1000000</v>
      </c>
      <c r="I76" s="9">
        <f t="shared" si="70"/>
        <v>62000000</v>
      </c>
      <c r="J76" s="8">
        <f t="shared" si="74"/>
        <v>63160000</v>
      </c>
      <c r="K76" s="11">
        <f t="shared" si="71"/>
        <v>1160000</v>
      </c>
      <c r="L76" s="11">
        <f t="shared" si="72"/>
        <v>1218000</v>
      </c>
      <c r="M76" s="11">
        <f t="shared" ref="M76:N76" si="83">L76*1.05</f>
        <v>1278900</v>
      </c>
      <c r="N76" s="11">
        <f t="shared" si="83"/>
        <v>1342845</v>
      </c>
    </row>
    <row r="77" spans="1:14">
      <c r="A77" s="1">
        <v>76</v>
      </c>
      <c r="B77" s="2" t="s">
        <v>167</v>
      </c>
      <c r="C77" s="2" t="s">
        <v>168</v>
      </c>
      <c r="D77" s="7">
        <v>78</v>
      </c>
      <c r="E77" s="7">
        <f t="shared" si="69"/>
        <v>2</v>
      </c>
      <c r="F77" s="6">
        <v>60500000</v>
      </c>
      <c r="G77" s="8">
        <v>2660000</v>
      </c>
      <c r="H77" s="9">
        <v>2660000</v>
      </c>
      <c r="I77" s="9">
        <f t="shared" si="70"/>
        <v>63160000</v>
      </c>
      <c r="J77" s="8">
        <f>60500000+G77</f>
        <v>63160000</v>
      </c>
      <c r="K77" s="11">
        <f t="shared" si="71"/>
        <v>0</v>
      </c>
      <c r="L77" s="11">
        <f t="shared" si="72"/>
        <v>0</v>
      </c>
      <c r="M77" s="11">
        <f t="shared" ref="M77:N77" si="84">L77*1.05</f>
        <v>0</v>
      </c>
      <c r="N77" s="11">
        <f t="shared" si="84"/>
        <v>0</v>
      </c>
    </row>
    <row r="78" spans="1:14">
      <c r="A78" s="1">
        <v>77</v>
      </c>
      <c r="B78" s="2" t="s">
        <v>31</v>
      </c>
      <c r="C78" s="2" t="s">
        <v>32</v>
      </c>
      <c r="D78" s="7">
        <v>81</v>
      </c>
      <c r="E78" s="7">
        <f t="shared" si="69"/>
        <v>5</v>
      </c>
      <c r="F78" s="6">
        <v>61000000</v>
      </c>
      <c r="G78" s="8">
        <v>5400000</v>
      </c>
      <c r="H78" s="9">
        <v>5400000</v>
      </c>
      <c r="I78" s="9">
        <f t="shared" si="70"/>
        <v>66400000</v>
      </c>
      <c r="J78" s="8">
        <f t="shared" si="74"/>
        <v>66400000</v>
      </c>
      <c r="K78" s="11">
        <f t="shared" si="71"/>
        <v>0</v>
      </c>
      <c r="L78" s="11">
        <f t="shared" si="72"/>
        <v>0</v>
      </c>
      <c r="M78" s="11">
        <f t="shared" ref="M78:N78" si="85">L78*1.05</f>
        <v>0</v>
      </c>
      <c r="N78" s="11">
        <f t="shared" si="85"/>
        <v>0</v>
      </c>
    </row>
    <row r="79" spans="1:14">
      <c r="A79" s="1">
        <v>78</v>
      </c>
      <c r="B79" s="2" t="s">
        <v>110</v>
      </c>
      <c r="C79" s="2" t="s">
        <v>111</v>
      </c>
      <c r="D79" s="7">
        <v>82</v>
      </c>
      <c r="E79" s="7">
        <f t="shared" si="69"/>
        <v>6</v>
      </c>
      <c r="F79" s="6">
        <v>61000000</v>
      </c>
      <c r="G79" s="8">
        <v>6480000</v>
      </c>
      <c r="H79" s="9">
        <v>6480000</v>
      </c>
      <c r="I79" s="9">
        <f t="shared" si="70"/>
        <v>67480000</v>
      </c>
      <c r="J79" s="8">
        <f t="shared" si="74"/>
        <v>67480000</v>
      </c>
      <c r="K79" s="11">
        <f t="shared" si="71"/>
        <v>0</v>
      </c>
      <c r="L79" s="11">
        <f t="shared" si="72"/>
        <v>0</v>
      </c>
      <c r="M79" s="11">
        <f t="shared" ref="M79:N79" si="86">L79*1.05</f>
        <v>0</v>
      </c>
      <c r="N79" s="11">
        <f t="shared" si="86"/>
        <v>0</v>
      </c>
    </row>
    <row r="80" spans="1:14">
      <c r="A80" s="1">
        <v>79</v>
      </c>
      <c r="B80" s="2" t="s">
        <v>59</v>
      </c>
      <c r="C80" s="2" t="s">
        <v>185</v>
      </c>
      <c r="D80" s="7">
        <v>93</v>
      </c>
      <c r="E80" s="7">
        <f t="shared" si="69"/>
        <v>17</v>
      </c>
      <c r="F80" s="6">
        <v>61000000</v>
      </c>
      <c r="G80" s="8">
        <v>18360000</v>
      </c>
      <c r="H80" s="9">
        <v>18360000</v>
      </c>
      <c r="I80" s="9">
        <f t="shared" si="70"/>
        <v>79360000</v>
      </c>
      <c r="J80" s="8">
        <f t="shared" si="74"/>
        <v>79360000</v>
      </c>
      <c r="K80" s="11">
        <f t="shared" si="71"/>
        <v>0</v>
      </c>
      <c r="L80" s="11">
        <f t="shared" si="72"/>
        <v>0</v>
      </c>
      <c r="M80" s="11">
        <f t="shared" ref="M80:N80" si="87">L80*1.05</f>
        <v>0</v>
      </c>
      <c r="N80" s="11">
        <f t="shared" si="87"/>
        <v>0</v>
      </c>
    </row>
    <row r="81" spans="1:14">
      <c r="A81" s="1">
        <v>80</v>
      </c>
      <c r="B81" s="2" t="s">
        <v>59</v>
      </c>
      <c r="C81" s="2" t="s">
        <v>186</v>
      </c>
      <c r="D81" s="7">
        <v>90</v>
      </c>
      <c r="E81" s="7">
        <f t="shared" si="69"/>
        <v>14</v>
      </c>
      <c r="F81" s="6">
        <v>61000000</v>
      </c>
      <c r="G81" s="8">
        <v>15120000</v>
      </c>
      <c r="H81" s="9">
        <v>15120000</v>
      </c>
      <c r="I81" s="9">
        <f t="shared" si="70"/>
        <v>76120000</v>
      </c>
      <c r="J81" s="8">
        <f t="shared" si="74"/>
        <v>76120000</v>
      </c>
      <c r="K81" s="11">
        <f t="shared" si="71"/>
        <v>0</v>
      </c>
      <c r="L81" s="11">
        <f t="shared" si="72"/>
        <v>0</v>
      </c>
      <c r="M81" s="11">
        <f t="shared" ref="M81:N81" si="88">L81*1.05</f>
        <v>0</v>
      </c>
      <c r="N81" s="11">
        <f t="shared" si="88"/>
        <v>0</v>
      </c>
    </row>
    <row r="82" spans="1:14">
      <c r="A82" s="1">
        <v>81</v>
      </c>
      <c r="B82" s="2" t="s">
        <v>93</v>
      </c>
      <c r="C82" s="2" t="s">
        <v>94</v>
      </c>
      <c r="D82" s="7">
        <v>78</v>
      </c>
      <c r="E82" s="7">
        <f t="shared" si="69"/>
        <v>2</v>
      </c>
      <c r="F82" s="6">
        <v>61200000</v>
      </c>
      <c r="G82" s="8">
        <v>1960000</v>
      </c>
      <c r="H82" s="9">
        <v>1960000</v>
      </c>
      <c r="I82" s="9">
        <f t="shared" si="70"/>
        <v>63160000</v>
      </c>
      <c r="J82" s="8">
        <f>61200000+G82</f>
        <v>63160000</v>
      </c>
      <c r="K82" s="11">
        <f t="shared" si="71"/>
        <v>0</v>
      </c>
      <c r="L82" s="11">
        <f t="shared" si="72"/>
        <v>0</v>
      </c>
      <c r="M82" s="11">
        <f t="shared" ref="M82:N82" si="89">L82*1.05</f>
        <v>0</v>
      </c>
      <c r="N82" s="11">
        <f t="shared" si="89"/>
        <v>0</v>
      </c>
    </row>
    <row r="83" spans="1:14">
      <c r="A83" s="1">
        <v>82</v>
      </c>
      <c r="B83" s="2" t="s">
        <v>34</v>
      </c>
      <c r="C83" s="2" t="s">
        <v>35</v>
      </c>
      <c r="D83" s="7">
        <v>90</v>
      </c>
      <c r="E83" s="7">
        <f t="shared" si="69"/>
        <v>14</v>
      </c>
      <c r="F83" s="6">
        <v>61000000</v>
      </c>
      <c r="G83" s="8">
        <v>15120000</v>
      </c>
      <c r="H83" s="9">
        <v>15120000</v>
      </c>
      <c r="I83" s="9">
        <f t="shared" si="70"/>
        <v>76120000</v>
      </c>
      <c r="J83" s="8">
        <f t="shared" si="74"/>
        <v>76120000</v>
      </c>
      <c r="K83" s="11">
        <f t="shared" si="71"/>
        <v>0</v>
      </c>
      <c r="L83" s="11">
        <f t="shared" si="72"/>
        <v>0</v>
      </c>
      <c r="M83" s="11">
        <f t="shared" ref="M83:N83" si="90">L83*1.05</f>
        <v>0</v>
      </c>
      <c r="N83" s="11">
        <f t="shared" si="90"/>
        <v>0</v>
      </c>
    </row>
    <row r="84" spans="1:14">
      <c r="A84" s="1">
        <v>83</v>
      </c>
      <c r="B84" s="2" t="s">
        <v>36</v>
      </c>
      <c r="C84" s="2" t="s">
        <v>7</v>
      </c>
      <c r="D84" s="7">
        <v>90</v>
      </c>
      <c r="E84" s="7">
        <f t="shared" si="69"/>
        <v>14</v>
      </c>
      <c r="F84" s="6">
        <v>61000000</v>
      </c>
      <c r="G84" s="8">
        <v>15120000</v>
      </c>
      <c r="H84" s="9">
        <v>15120000</v>
      </c>
      <c r="I84" s="9">
        <f t="shared" si="70"/>
        <v>76120000</v>
      </c>
      <c r="J84" s="8">
        <f t="shared" si="74"/>
        <v>76120000</v>
      </c>
      <c r="K84" s="11">
        <f t="shared" si="71"/>
        <v>0</v>
      </c>
      <c r="L84" s="11">
        <f t="shared" si="72"/>
        <v>0</v>
      </c>
      <c r="M84" s="11">
        <f t="shared" ref="M84:N84" si="91">L84*1.05</f>
        <v>0</v>
      </c>
      <c r="N84" s="11">
        <f t="shared" si="91"/>
        <v>0</v>
      </c>
    </row>
    <row r="85" spans="1:14">
      <c r="A85" s="1">
        <v>84</v>
      </c>
      <c r="B85" s="2" t="s">
        <v>40</v>
      </c>
      <c r="C85" s="2" t="s">
        <v>41</v>
      </c>
      <c r="D85" s="7">
        <v>93</v>
      </c>
      <c r="E85" s="7">
        <f t="shared" si="69"/>
        <v>17</v>
      </c>
      <c r="F85" s="6">
        <v>61000000</v>
      </c>
      <c r="G85" s="8">
        <v>18360000</v>
      </c>
      <c r="H85" s="9">
        <v>18360000</v>
      </c>
      <c r="I85" s="9">
        <f t="shared" si="70"/>
        <v>79360000</v>
      </c>
      <c r="J85" s="8">
        <f t="shared" si="74"/>
        <v>79360000</v>
      </c>
      <c r="K85" s="11">
        <f t="shared" si="71"/>
        <v>0</v>
      </c>
      <c r="L85" s="11">
        <f t="shared" si="72"/>
        <v>0</v>
      </c>
      <c r="M85" s="11">
        <f t="shared" ref="M85:N85" si="92">L85*1.05</f>
        <v>0</v>
      </c>
      <c r="N85" s="11">
        <f t="shared" si="92"/>
        <v>0</v>
      </c>
    </row>
    <row r="86" spans="1:14">
      <c r="A86" s="1">
        <v>85</v>
      </c>
      <c r="B86" s="2" t="s">
        <v>173</v>
      </c>
      <c r="C86" s="2" t="s">
        <v>172</v>
      </c>
      <c r="D86" s="7">
        <v>93</v>
      </c>
      <c r="E86" s="7">
        <f t="shared" si="69"/>
        <v>17</v>
      </c>
      <c r="F86" s="6">
        <v>61000000</v>
      </c>
      <c r="G86" s="8">
        <v>18360000</v>
      </c>
      <c r="H86" s="9">
        <v>0</v>
      </c>
      <c r="I86" s="9">
        <f t="shared" si="70"/>
        <v>61000000</v>
      </c>
      <c r="J86" s="8">
        <f t="shared" si="74"/>
        <v>79360000</v>
      </c>
      <c r="K86" s="11">
        <f t="shared" si="71"/>
        <v>18360000</v>
      </c>
      <c r="L86" s="11">
        <f t="shared" si="72"/>
        <v>19278000</v>
      </c>
      <c r="M86" s="11">
        <f t="shared" ref="M86:N86" si="93">L86*1.05</f>
        <v>20241900</v>
      </c>
      <c r="N86" s="11">
        <f t="shared" si="93"/>
        <v>21253995</v>
      </c>
    </row>
    <row r="87" spans="1:14">
      <c r="A87" s="1">
        <v>86</v>
      </c>
      <c r="B87" s="2" t="s">
        <v>90</v>
      </c>
      <c r="C87" s="2" t="s">
        <v>91</v>
      </c>
      <c r="D87" s="7">
        <v>93</v>
      </c>
      <c r="E87" s="7">
        <f t="shared" si="69"/>
        <v>17</v>
      </c>
      <c r="F87" s="6">
        <v>61000000</v>
      </c>
      <c r="G87" s="8">
        <v>18360000</v>
      </c>
      <c r="H87" s="9">
        <v>18360000</v>
      </c>
      <c r="I87" s="9">
        <f t="shared" si="70"/>
        <v>79360000</v>
      </c>
      <c r="J87" s="8">
        <f t="shared" si="74"/>
        <v>79360000</v>
      </c>
      <c r="K87" s="11">
        <f t="shared" si="71"/>
        <v>0</v>
      </c>
      <c r="L87" s="11">
        <f t="shared" si="72"/>
        <v>0</v>
      </c>
      <c r="M87" s="11">
        <f t="shared" ref="M87:N87" si="94">L87*1.05</f>
        <v>0</v>
      </c>
      <c r="N87" s="11">
        <f t="shared" si="94"/>
        <v>0</v>
      </c>
    </row>
    <row r="88" spans="1:14">
      <c r="A88" s="1">
        <v>87</v>
      </c>
      <c r="B88" s="2" t="s">
        <v>42</v>
      </c>
      <c r="C88" s="2" t="s">
        <v>43</v>
      </c>
      <c r="D88" s="7">
        <v>90</v>
      </c>
      <c r="E88" s="7">
        <f t="shared" si="69"/>
        <v>14</v>
      </c>
      <c r="F88" s="6">
        <v>61000000</v>
      </c>
      <c r="G88" s="8">
        <v>15120000</v>
      </c>
      <c r="H88" s="9">
        <v>15120000</v>
      </c>
      <c r="I88" s="9">
        <f t="shared" si="70"/>
        <v>76120000</v>
      </c>
      <c r="J88" s="8">
        <f t="shared" si="74"/>
        <v>76120000</v>
      </c>
      <c r="K88" s="11">
        <f t="shared" si="71"/>
        <v>0</v>
      </c>
      <c r="L88" s="11">
        <f t="shared" si="72"/>
        <v>0</v>
      </c>
      <c r="M88" s="11">
        <f t="shared" ref="M88:N88" si="95">L88*1.05</f>
        <v>0</v>
      </c>
      <c r="N88" s="11">
        <f t="shared" si="95"/>
        <v>0</v>
      </c>
    </row>
    <row r="89" spans="1:14">
      <c r="A89" s="1">
        <v>88</v>
      </c>
      <c r="B89" s="2" t="s">
        <v>170</v>
      </c>
      <c r="C89" s="2" t="s">
        <v>171</v>
      </c>
      <c r="D89" s="7">
        <v>78</v>
      </c>
      <c r="E89" s="7">
        <f t="shared" si="69"/>
        <v>2</v>
      </c>
      <c r="F89" s="6">
        <v>61000000</v>
      </c>
      <c r="G89" s="8">
        <v>2160000</v>
      </c>
      <c r="H89" s="9">
        <v>0</v>
      </c>
      <c r="I89" s="9">
        <f t="shared" si="70"/>
        <v>61000000</v>
      </c>
      <c r="J89" s="8">
        <f t="shared" si="74"/>
        <v>63160000</v>
      </c>
      <c r="K89" s="11">
        <f t="shared" si="71"/>
        <v>2160000</v>
      </c>
      <c r="L89" s="11">
        <f t="shared" si="72"/>
        <v>2268000</v>
      </c>
      <c r="M89" s="11">
        <f t="shared" ref="M89:N89" si="96">L89*1.05</f>
        <v>2381400</v>
      </c>
      <c r="N89" s="11">
        <f t="shared" si="96"/>
        <v>2500470</v>
      </c>
    </row>
    <row r="90" spans="1:14">
      <c r="A90" s="1">
        <v>89</v>
      </c>
      <c r="B90" s="2" t="s">
        <v>161</v>
      </c>
      <c r="C90" s="2" t="s">
        <v>162</v>
      </c>
      <c r="D90" s="7">
        <v>77</v>
      </c>
      <c r="E90" s="7">
        <f t="shared" si="69"/>
        <v>1</v>
      </c>
      <c r="F90" s="6">
        <v>61000000</v>
      </c>
      <c r="G90" s="8">
        <v>1080000</v>
      </c>
      <c r="H90" s="9">
        <v>1080000</v>
      </c>
      <c r="I90" s="9">
        <f t="shared" si="70"/>
        <v>62080000</v>
      </c>
      <c r="J90" s="8">
        <f t="shared" si="74"/>
        <v>62080000</v>
      </c>
      <c r="K90" s="11">
        <f t="shared" si="71"/>
        <v>0</v>
      </c>
      <c r="L90" s="11">
        <f t="shared" si="72"/>
        <v>0</v>
      </c>
      <c r="M90" s="11">
        <f t="shared" ref="M90:N90" si="97">L90*1.05</f>
        <v>0</v>
      </c>
      <c r="N90" s="11">
        <f t="shared" si="97"/>
        <v>0</v>
      </c>
    </row>
    <row r="91" spans="1:14">
      <c r="A91" s="1">
        <v>90</v>
      </c>
      <c r="B91" s="2" t="s">
        <v>96</v>
      </c>
      <c r="C91" s="2" t="s">
        <v>97</v>
      </c>
      <c r="D91" s="7">
        <v>77</v>
      </c>
      <c r="E91" s="7">
        <f t="shared" si="69"/>
        <v>1</v>
      </c>
      <c r="F91" s="6">
        <v>61000000</v>
      </c>
      <c r="G91" s="8">
        <v>1080000</v>
      </c>
      <c r="H91" s="9">
        <v>1080000</v>
      </c>
      <c r="I91" s="9">
        <f t="shared" si="70"/>
        <v>62080000</v>
      </c>
      <c r="J91" s="8">
        <f t="shared" si="74"/>
        <v>62080000</v>
      </c>
      <c r="K91" s="11">
        <f t="shared" si="71"/>
        <v>0</v>
      </c>
      <c r="L91" s="11">
        <f t="shared" si="72"/>
        <v>0</v>
      </c>
      <c r="M91" s="11">
        <f t="shared" ref="M91:N91" si="98">L91*1.05</f>
        <v>0</v>
      </c>
      <c r="N91" s="11">
        <f t="shared" si="98"/>
        <v>0</v>
      </c>
    </row>
    <row r="92" spans="1:14">
      <c r="A92" s="1">
        <v>91</v>
      </c>
      <c r="B92" s="2" t="s">
        <v>156</v>
      </c>
      <c r="C92" s="2" t="s">
        <v>141</v>
      </c>
      <c r="D92" s="7">
        <v>77</v>
      </c>
      <c r="E92" s="7">
        <f t="shared" si="69"/>
        <v>1</v>
      </c>
      <c r="F92" s="6">
        <v>61000000</v>
      </c>
      <c r="G92" s="8">
        <v>1080000</v>
      </c>
      <c r="H92" s="9">
        <v>1080000</v>
      </c>
      <c r="I92" s="9">
        <f t="shared" si="70"/>
        <v>62080000</v>
      </c>
      <c r="J92" s="8">
        <f t="shared" si="74"/>
        <v>62080000</v>
      </c>
      <c r="K92" s="11">
        <f t="shared" si="71"/>
        <v>0</v>
      </c>
      <c r="L92" s="11">
        <f t="shared" si="72"/>
        <v>0</v>
      </c>
      <c r="M92" s="11">
        <f t="shared" ref="M92:N92" si="99">L92*1.05</f>
        <v>0</v>
      </c>
      <c r="N92" s="11">
        <f t="shared" si="99"/>
        <v>0</v>
      </c>
    </row>
    <row r="93" spans="1:14">
      <c r="A93" s="1">
        <v>92</v>
      </c>
      <c r="B93" s="2" t="s">
        <v>101</v>
      </c>
      <c r="C93" s="2" t="s">
        <v>138</v>
      </c>
      <c r="D93" s="7">
        <v>81</v>
      </c>
      <c r="E93" s="7">
        <f t="shared" si="69"/>
        <v>5</v>
      </c>
      <c r="F93" s="6">
        <v>61000000</v>
      </c>
      <c r="G93" s="8">
        <v>5400000</v>
      </c>
      <c r="H93" s="9">
        <v>5400000</v>
      </c>
      <c r="I93" s="9">
        <f t="shared" si="70"/>
        <v>66400000</v>
      </c>
      <c r="J93" s="8">
        <f t="shared" si="74"/>
        <v>66400000</v>
      </c>
      <c r="K93" s="11">
        <f t="shared" si="71"/>
        <v>0</v>
      </c>
      <c r="L93" s="11">
        <f t="shared" si="72"/>
        <v>0</v>
      </c>
      <c r="M93" s="11">
        <f t="shared" ref="M93:N93" si="100">L93*1.05</f>
        <v>0</v>
      </c>
      <c r="N93" s="11">
        <f t="shared" si="100"/>
        <v>0</v>
      </c>
    </row>
    <row r="94" spans="1:14">
      <c r="A94" s="1">
        <v>93</v>
      </c>
      <c r="B94" s="2" t="s">
        <v>12</v>
      </c>
      <c r="C94" s="2" t="s">
        <v>13</v>
      </c>
      <c r="D94" s="7">
        <v>93</v>
      </c>
      <c r="E94" s="7">
        <f t="shared" si="69"/>
        <v>17</v>
      </c>
      <c r="F94" s="6">
        <v>61100000</v>
      </c>
      <c r="G94" s="8">
        <v>18260000</v>
      </c>
      <c r="H94" s="9">
        <v>18260000</v>
      </c>
      <c r="I94" s="9">
        <f t="shared" si="70"/>
        <v>79360000</v>
      </c>
      <c r="J94" s="8">
        <f>61100000+G94</f>
        <v>79360000</v>
      </c>
      <c r="K94" s="11">
        <f t="shared" si="71"/>
        <v>0</v>
      </c>
      <c r="L94" s="11">
        <f t="shared" si="72"/>
        <v>0</v>
      </c>
      <c r="M94" s="11">
        <f t="shared" ref="M94:N94" si="101">L94*1.05</f>
        <v>0</v>
      </c>
      <c r="N94" s="11">
        <f t="shared" si="101"/>
        <v>0</v>
      </c>
    </row>
    <row r="95" spans="1:14">
      <c r="A95" s="1">
        <v>94</v>
      </c>
      <c r="B95" s="2" t="s">
        <v>157</v>
      </c>
      <c r="C95" s="2" t="s">
        <v>158</v>
      </c>
      <c r="D95" s="7">
        <v>90</v>
      </c>
      <c r="E95" s="7">
        <f t="shared" si="69"/>
        <v>14</v>
      </c>
      <c r="F95" s="6">
        <v>81000000</v>
      </c>
      <c r="G95" s="8">
        <v>15120000</v>
      </c>
      <c r="H95" s="9">
        <v>0</v>
      </c>
      <c r="I95" s="9">
        <f t="shared" si="70"/>
        <v>81000000</v>
      </c>
      <c r="J95" s="8">
        <f>61000000+G95</f>
        <v>76120000</v>
      </c>
      <c r="K95" s="11" t="s">
        <v>189</v>
      </c>
      <c r="L95" s="11">
        <v>0</v>
      </c>
      <c r="M95" s="11">
        <f t="shared" ref="M95:N95" si="102">L95*1.05</f>
        <v>0</v>
      </c>
      <c r="N95" s="11">
        <f t="shared" si="102"/>
        <v>0</v>
      </c>
    </row>
    <row r="96" spans="1:14">
      <c r="A96" s="1">
        <v>95</v>
      </c>
      <c r="B96" s="2" t="s">
        <v>23</v>
      </c>
      <c r="C96" s="2" t="s">
        <v>6</v>
      </c>
      <c r="D96" s="7">
        <v>82</v>
      </c>
      <c r="E96" s="7">
        <f t="shared" si="69"/>
        <v>6</v>
      </c>
      <c r="F96" s="6">
        <v>61100000</v>
      </c>
      <c r="G96" s="8">
        <v>6380000</v>
      </c>
      <c r="H96" s="9">
        <v>0</v>
      </c>
      <c r="I96" s="9">
        <f t="shared" si="70"/>
        <v>61100000</v>
      </c>
      <c r="J96" s="8">
        <f>61100000+G96</f>
        <v>67480000</v>
      </c>
      <c r="K96" s="11">
        <f t="shared" si="71"/>
        <v>6380000</v>
      </c>
      <c r="L96" s="11">
        <f t="shared" si="72"/>
        <v>6699000</v>
      </c>
      <c r="M96" s="11">
        <f t="shared" ref="M96:N96" si="103">L96*1.05</f>
        <v>7033950</v>
      </c>
      <c r="N96" s="11">
        <f t="shared" si="103"/>
        <v>7385647.5</v>
      </c>
    </row>
    <row r="97" spans="1:14">
      <c r="A97" s="1">
        <v>96</v>
      </c>
      <c r="B97" s="2" t="s">
        <v>23</v>
      </c>
      <c r="C97" s="2" t="s">
        <v>70</v>
      </c>
      <c r="D97" s="7">
        <v>76</v>
      </c>
      <c r="E97" s="7">
        <f t="shared" si="69"/>
        <v>0</v>
      </c>
      <c r="F97" s="6">
        <v>61000000</v>
      </c>
      <c r="G97" s="8">
        <v>0</v>
      </c>
      <c r="H97" s="9">
        <v>0</v>
      </c>
      <c r="I97" s="9">
        <f t="shared" si="70"/>
        <v>61000000</v>
      </c>
      <c r="J97" s="8">
        <f t="shared" si="74"/>
        <v>61000000</v>
      </c>
      <c r="K97" s="11">
        <f t="shared" si="71"/>
        <v>0</v>
      </c>
      <c r="L97" s="11">
        <f t="shared" si="72"/>
        <v>0</v>
      </c>
      <c r="M97" s="11">
        <f t="shared" ref="M97:N97" si="104">L97*1.05</f>
        <v>0</v>
      </c>
      <c r="N97" s="11">
        <f t="shared" si="104"/>
        <v>0</v>
      </c>
    </row>
    <row r="98" spans="1:14">
      <c r="A98" s="1">
        <v>97</v>
      </c>
      <c r="B98" s="2" t="s">
        <v>77</v>
      </c>
      <c r="C98" s="2" t="s">
        <v>78</v>
      </c>
      <c r="D98" s="7">
        <v>90</v>
      </c>
      <c r="E98" s="7">
        <f t="shared" si="69"/>
        <v>14</v>
      </c>
      <c r="F98" s="6">
        <v>61000000</v>
      </c>
      <c r="G98" s="8">
        <v>15120000</v>
      </c>
      <c r="H98" s="9">
        <v>15120000</v>
      </c>
      <c r="I98" s="9">
        <f t="shared" si="70"/>
        <v>76120000</v>
      </c>
      <c r="J98" s="8">
        <f t="shared" si="74"/>
        <v>76120000</v>
      </c>
      <c r="K98" s="11">
        <f t="shared" si="71"/>
        <v>0</v>
      </c>
      <c r="L98" s="11">
        <f t="shared" si="72"/>
        <v>0</v>
      </c>
      <c r="M98" s="11">
        <f t="shared" ref="M98:N98" si="105">L98*1.05</f>
        <v>0</v>
      </c>
      <c r="N98" s="11">
        <f t="shared" si="105"/>
        <v>0</v>
      </c>
    </row>
    <row r="99" spans="1:14">
      <c r="A99" s="1">
        <v>98</v>
      </c>
      <c r="B99" s="2" t="s">
        <v>22</v>
      </c>
      <c r="C99" s="2" t="s">
        <v>21</v>
      </c>
      <c r="D99" s="7">
        <v>82</v>
      </c>
      <c r="E99" s="7">
        <f t="shared" si="69"/>
        <v>6</v>
      </c>
      <c r="F99" s="6">
        <v>61000000</v>
      </c>
      <c r="G99" s="8">
        <v>6480000</v>
      </c>
      <c r="H99" s="9">
        <v>6480000</v>
      </c>
      <c r="I99" s="9">
        <f t="shared" si="70"/>
        <v>67480000</v>
      </c>
      <c r="J99" s="8">
        <f t="shared" si="74"/>
        <v>67480000</v>
      </c>
      <c r="K99" s="11">
        <f t="shared" si="71"/>
        <v>0</v>
      </c>
      <c r="L99" s="11">
        <f t="shared" si="72"/>
        <v>0</v>
      </c>
      <c r="M99" s="11">
        <f t="shared" ref="M99:N99" si="106">L99*1.05</f>
        <v>0</v>
      </c>
      <c r="N99" s="11">
        <f t="shared" si="106"/>
        <v>0</v>
      </c>
    </row>
  </sheetData>
  <sheetProtection password="CBE8" sheet="1" formatCells="0" formatColumns="0" formatRows="0" insertColumns="0" insertRows="0" insertHyperlinks="0" deleteColumns="0" deleteRows="0" sort="0" autoFilter="0" pivotTables="0"/>
  <sortState ref="A2:CM101">
    <sortCondition ref="B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تخصیص واحد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shojaei</dc:creator>
  <cp:lastModifiedBy>ICTEAM</cp:lastModifiedBy>
  <cp:lastPrinted>2013-09-03T07:43:05Z</cp:lastPrinted>
  <dcterms:created xsi:type="dcterms:W3CDTF">2003-05-09T07:45:52Z</dcterms:created>
  <dcterms:modified xsi:type="dcterms:W3CDTF">2014-04-07T09:55:35Z</dcterms:modified>
</cp:coreProperties>
</file>